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M-500\"/>
    </mc:Choice>
  </mc:AlternateContent>
  <xr:revisionPtr revIDLastSave="0" documentId="13_ncr:1_{843D90D1-AF4B-4929-A859-F730507CFFFE}" xr6:coauthVersionLast="46" xr6:coauthVersionMax="46" xr10:uidLastSave="{00000000-0000-0000-0000-000000000000}"/>
  <bookViews>
    <workbookView xWindow="-108" yWindow="-108" windowWidth="27288" windowHeight="17664" xr2:uid="{689F19EC-220E-4722-A36E-BE5851DC7AE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7" i="1" l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<sst xmlns="http://schemas.openxmlformats.org/spreadsheetml/2006/main" count="229" uniqueCount="139">
  <si>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</si>
  <si>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</si>
  <si>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</si>
  <si>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</si>
  <si>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</si>
  <si>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</si>
  <si>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</si>
  <si>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</si>
  <si>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</si>
  <si>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</si>
  <si>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</si>
  <si>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</si>
  <si>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</si>
  <si>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</si>
  <si>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</si>
  <si>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</si>
  <si>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</si>
  <si>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</si>
  <si>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</si>
  <si>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</si>
  <si>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</si>
  <si>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</si>
  <si>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</si>
  <si>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</si>
  <si>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</si>
  <si>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</si>
  <si>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</si>
  <si>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</si>
  <si>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NM-501</t>
  </si>
  <si>
    <t>County of Sandoval</t>
  </si>
  <si>
    <t>Sandoval County (B) 2019</t>
  </si>
  <si>
    <t>NM0022L6B012008</t>
  </si>
  <si>
    <t>PH</t>
  </si>
  <si>
    <t/>
  </si>
  <si>
    <t>Albuquerque</t>
  </si>
  <si>
    <t>New Mexico Balance of State CoC</t>
  </si>
  <si>
    <t>New Mexico Coalition to End Homelessness</t>
  </si>
  <si>
    <t>The Life Link</t>
  </si>
  <si>
    <t>The Life Link La Luz PRA 2019</t>
  </si>
  <si>
    <t>NM0026L6B012013</t>
  </si>
  <si>
    <t>Sandoval County (A) 2019</t>
  </si>
  <si>
    <t>NM0027L6B012013</t>
  </si>
  <si>
    <t>Santa Fe Community Housing Trust</t>
  </si>
  <si>
    <t>Coc Renewal-FY-2019</t>
  </si>
  <si>
    <t>NM0029L6B012013</t>
  </si>
  <si>
    <t>Mesilla Valley Community of Hope</t>
  </si>
  <si>
    <t>Community Housing Connection FY2019</t>
  </si>
  <si>
    <t>NM0030L6B012013</t>
  </si>
  <si>
    <t>Saint Elizabeth Shelter Corporation</t>
  </si>
  <si>
    <t>Sonrisa Family Supportive Living Program 2019</t>
  </si>
  <si>
    <t>NM0031L6B012011</t>
  </si>
  <si>
    <t>TH</t>
  </si>
  <si>
    <t>Casa Milagro Inc.</t>
  </si>
  <si>
    <t>Casa Milagro Supportive Housing</t>
  </si>
  <si>
    <t>NM0033L6B012011</t>
  </si>
  <si>
    <t>The Life Link S+C AB 2019</t>
  </si>
  <si>
    <t>NM0034L6B012013</t>
  </si>
  <si>
    <t>El Refugio, Inc.</t>
  </si>
  <si>
    <t>FY2019 Transitional Housing Project</t>
  </si>
  <si>
    <t>NM0035L6B012011</t>
  </si>
  <si>
    <t>Community Against Violence, Inc.</t>
  </si>
  <si>
    <t>Community Against Violence DV/SA Housing Project 2019</t>
  </si>
  <si>
    <t>NM0038L6B012010</t>
  </si>
  <si>
    <t>NM HMIS (1) 2019</t>
  </si>
  <si>
    <t>NM0043L6B012010</t>
  </si>
  <si>
    <t>DreamTree Project, Inc.</t>
  </si>
  <si>
    <t>Casitas Transitional Living</t>
  </si>
  <si>
    <t>NM0045L6B012010</t>
  </si>
  <si>
    <t>El Camino Real Housing Authority</t>
  </si>
  <si>
    <t>Shelter Plus Care I 2019</t>
  </si>
  <si>
    <t>NM0054L6B012011</t>
  </si>
  <si>
    <t>Valencia Shelter Services for Victims of Domestic Violence</t>
  </si>
  <si>
    <t>La Vida Nueva</t>
  </si>
  <si>
    <t>NM0056L6B012011</t>
  </si>
  <si>
    <t>Shelter Plus Care II 2019</t>
  </si>
  <si>
    <t>NM0067L6B012006</t>
  </si>
  <si>
    <t>Catholic Charities</t>
  </si>
  <si>
    <t>Sandoval La Luz RRH 2019</t>
  </si>
  <si>
    <t>NM0071L6B012009</t>
  </si>
  <si>
    <t>Housing Trust Sites-FY-2019</t>
  </si>
  <si>
    <t>NM0073L6B012004</t>
  </si>
  <si>
    <t>Balance of State Coordinated Entry 2019</t>
  </si>
  <si>
    <t>NM0085L6B012007</t>
  </si>
  <si>
    <t>SSO</t>
  </si>
  <si>
    <t>Sue's House Permanent Supportive Housing FY19</t>
  </si>
  <si>
    <t>NM0086L6B012007</t>
  </si>
  <si>
    <t>San Juan County Partnership</t>
  </si>
  <si>
    <t>SJCP PSH 2019 Consolidation</t>
  </si>
  <si>
    <t>NM0090L6B012007</t>
  </si>
  <si>
    <t>Samaritan House Inc</t>
  </si>
  <si>
    <t>Samaritan House- Permanent Housing (2019)</t>
  </si>
  <si>
    <t>NM0093L6B012006</t>
  </si>
  <si>
    <t>La Casa, Inc.</t>
  </si>
  <si>
    <t>La Casa RRH 2019</t>
  </si>
  <si>
    <t>NM0097L6B012006</t>
  </si>
  <si>
    <t>Mesilla Valley Coordinated Entry SSO FY 2019</t>
  </si>
  <si>
    <t>NM0102L6B012005</t>
  </si>
  <si>
    <t>Abode Inc</t>
  </si>
  <si>
    <t>Abode Permanent Supportive Housing FY19</t>
  </si>
  <si>
    <t>NM0104L6B012005</t>
  </si>
  <si>
    <t>Youth Shelters and Family Services</t>
  </si>
  <si>
    <t>Rapid Rehousing for Homeless Youth in Santa Fe</t>
  </si>
  <si>
    <t>NM0108L6B012005</t>
  </si>
  <si>
    <t>Taos Rehousing</t>
  </si>
  <si>
    <t>NM0109L6B012005</t>
  </si>
  <si>
    <t>FY2019 Rapid Rehousing</t>
  </si>
  <si>
    <t>NM0113L6B012004</t>
  </si>
  <si>
    <t>Supportive Housing Coalition of New Mexico</t>
  </si>
  <si>
    <t>Chuska Permanent Supportive Housing FY 2019</t>
  </si>
  <si>
    <t>NM0114L6B012004</t>
  </si>
  <si>
    <t>MV Rapid ReHousing Consolidation FY 2019</t>
  </si>
  <si>
    <t>NM0115L6B012004</t>
  </si>
  <si>
    <t>Casa Cerrillos Permanent Housing for Homeless Disabled 2019 Renewal</t>
  </si>
  <si>
    <t>NM0121L6B012003</t>
  </si>
  <si>
    <t>Community Housing Connection Expansion</t>
  </si>
  <si>
    <t>NM0127L6B012002</t>
  </si>
  <si>
    <t>Safe at Home</t>
  </si>
  <si>
    <t>NM0129D6B012002</t>
  </si>
  <si>
    <t>BoS Coordinated Entry DV 2019</t>
  </si>
  <si>
    <t>NM0130D6B012002</t>
  </si>
  <si>
    <t>YHDP NE NM Youth Housing</t>
  </si>
  <si>
    <t>NM0133Y6B012001</t>
  </si>
  <si>
    <t>Joint TH &amp; PH-RRH</t>
  </si>
  <si>
    <t>Rio Arriba County</t>
  </si>
  <si>
    <t>YHDP Rio Arriba County Pathways Home for Youth</t>
  </si>
  <si>
    <t>NM0134Y6B012001</t>
  </si>
  <si>
    <t>YHDP Las Vegas NM Youth Demonstration Grant</t>
  </si>
  <si>
    <t>NM0135Y6B012001</t>
  </si>
  <si>
    <t>YHDP Supportive Transitions to Adulthood through Rapid Rehousing (STAR) PLUS</t>
  </si>
  <si>
    <t>NM0136Y6B012001</t>
  </si>
  <si>
    <t>YHDP NMCEH Central Coordinated Entry</t>
  </si>
  <si>
    <t>NM0137Y6B012001</t>
  </si>
  <si>
    <t>San Juan County</t>
  </si>
  <si>
    <t>YHDP San Juan County Youth Homelessness</t>
  </si>
  <si>
    <t>NM0138Y6B012001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</si>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</sst>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BACD-C760-4917-B0F1-D85C88544B5B}">
  <sheetPr codeName="Sheet250">
    <pageSetUpPr fitToPage="1"/>
  </sheetPr>
  <dimension ref="A1:V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135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136</v>
      </c>
      <c r="B5" s="34">
        <f ca="1">SUM(OFFSET(V8,1,0,500,1))</f>
        <v>7114810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101040</v>
      </c>
      <c r="H9" s="23">
        <v>0</v>
      </c>
      <c r="I9" s="23">
        <v>0</v>
      </c>
      <c r="J9" s="23">
        <v>0</v>
      </c>
      <c r="K9" s="24">
        <v>5685</v>
      </c>
      <c r="L9" s="25" t="s">
        <v>137</v>
      </c>
      <c r="M9" s="26">
        <v>0</v>
      </c>
      <c r="N9" s="26">
        <v>0</v>
      </c>
      <c r="O9" s="26">
        <v>5</v>
      </c>
      <c r="P9" s="26">
        <v>2</v>
      </c>
      <c r="Q9" s="26">
        <v>2</v>
      </c>
      <c r="R9" s="26">
        <v>0</v>
      </c>
      <c r="S9" s="26">
        <v>0</v>
      </c>
      <c r="T9" s="26">
        <v>0</v>
      </c>
      <c r="U9" s="27">
        <f t="shared" ref="U9:U57" si="0">SUM(M9:T9)</f>
        <v>9</v>
      </c>
      <c r="V9" s="28">
        <f t="shared" ref="V9:V57" si="1">SUM(F9:K9)</f>
        <v>106725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231480</v>
      </c>
      <c r="H10" s="23">
        <v>0</v>
      </c>
      <c r="I10" s="23">
        <v>0</v>
      </c>
      <c r="J10" s="23">
        <v>0</v>
      </c>
      <c r="K10" s="24">
        <v>1607</v>
      </c>
      <c r="L10" s="25" t="s">
        <v>137</v>
      </c>
      <c r="M10" s="26">
        <v>0</v>
      </c>
      <c r="N10" s="26">
        <v>16</v>
      </c>
      <c r="O10" s="26">
        <v>0</v>
      </c>
      <c r="P10" s="26">
        <v>6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22</v>
      </c>
      <c r="V10" s="28">
        <f t="shared" si="1"/>
        <v>233087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191760</v>
      </c>
      <c r="H11" s="23">
        <v>0</v>
      </c>
      <c r="I11" s="23">
        <v>0</v>
      </c>
      <c r="J11" s="23">
        <v>0</v>
      </c>
      <c r="K11" s="24">
        <v>11151</v>
      </c>
      <c r="L11" s="25" t="s">
        <v>137</v>
      </c>
      <c r="M11" s="26">
        <v>0</v>
      </c>
      <c r="N11" s="26">
        <v>0</v>
      </c>
      <c r="O11" s="26">
        <v>4</v>
      </c>
      <c r="P11" s="26">
        <v>8</v>
      </c>
      <c r="Q11" s="26">
        <v>4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202911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152160</v>
      </c>
      <c r="H12" s="23">
        <v>0</v>
      </c>
      <c r="I12" s="23">
        <v>0</v>
      </c>
      <c r="J12" s="23">
        <v>0</v>
      </c>
      <c r="K12" s="24">
        <v>8501</v>
      </c>
      <c r="L12" s="25" t="s">
        <v>137</v>
      </c>
      <c r="M12" s="26">
        <v>0</v>
      </c>
      <c r="N12" s="26">
        <v>0</v>
      </c>
      <c r="O12" s="26">
        <v>8</v>
      </c>
      <c r="P12" s="26">
        <v>1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12</v>
      </c>
      <c r="V12" s="28">
        <f t="shared" si="1"/>
        <v>160661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260172</v>
      </c>
      <c r="H13" s="23">
        <v>30572</v>
      </c>
      <c r="I13" s="23">
        <v>0</v>
      </c>
      <c r="J13" s="23">
        <v>4000</v>
      </c>
      <c r="K13" s="24">
        <v>15712</v>
      </c>
      <c r="L13" s="25" t="s">
        <v>137</v>
      </c>
      <c r="M13" s="26">
        <v>0</v>
      </c>
      <c r="N13" s="26">
        <v>0</v>
      </c>
      <c r="O13" s="26">
        <v>32</v>
      </c>
      <c r="P13" s="26">
        <v>6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39</v>
      </c>
      <c r="V13" s="28">
        <f t="shared" si="1"/>
        <v>310456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51</v>
      </c>
      <c r="F14" s="22">
        <v>0</v>
      </c>
      <c r="G14" s="23">
        <v>0</v>
      </c>
      <c r="H14" s="23">
        <v>40384</v>
      </c>
      <c r="I14" s="23">
        <v>19807</v>
      </c>
      <c r="J14" s="23">
        <v>0</v>
      </c>
      <c r="K14" s="24">
        <v>4212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64403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0</v>
      </c>
      <c r="H15" s="23">
        <v>18454</v>
      </c>
      <c r="I15" s="23">
        <v>90146</v>
      </c>
      <c r="J15" s="23">
        <v>0</v>
      </c>
      <c r="K15" s="24">
        <v>1645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110245</v>
      </c>
    </row>
    <row r="16" spans="1:22" x14ac:dyDescent="0.3">
      <c r="A16" s="19" t="s">
        <v>37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722388</v>
      </c>
      <c r="H16" s="23">
        <v>0</v>
      </c>
      <c r="I16" s="23">
        <v>0</v>
      </c>
      <c r="J16" s="23">
        <v>0</v>
      </c>
      <c r="K16" s="24">
        <v>12355</v>
      </c>
      <c r="L16" s="25" t="s">
        <v>137</v>
      </c>
      <c r="M16" s="26">
        <v>0</v>
      </c>
      <c r="N16" s="26">
        <v>7</v>
      </c>
      <c r="O16" s="26">
        <v>42</v>
      </c>
      <c r="P16" s="26">
        <v>9</v>
      </c>
      <c r="Q16" s="26">
        <v>4</v>
      </c>
      <c r="R16" s="26">
        <v>0</v>
      </c>
      <c r="S16" s="26">
        <v>0</v>
      </c>
      <c r="T16" s="26">
        <v>0</v>
      </c>
      <c r="U16" s="27">
        <f t="shared" si="0"/>
        <v>62</v>
      </c>
      <c r="V16" s="28">
        <f t="shared" si="1"/>
        <v>734743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51</v>
      </c>
      <c r="F17" s="22">
        <v>0</v>
      </c>
      <c r="G17" s="23">
        <v>0</v>
      </c>
      <c r="H17" s="23">
        <v>31692</v>
      </c>
      <c r="I17" s="23">
        <v>29733</v>
      </c>
      <c r="J17" s="23">
        <v>0</v>
      </c>
      <c r="K17" s="24">
        <v>4300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65725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51</v>
      </c>
      <c r="F18" s="22">
        <v>8892</v>
      </c>
      <c r="G18" s="23">
        <v>0</v>
      </c>
      <c r="H18" s="23">
        <v>56365</v>
      </c>
      <c r="I18" s="23">
        <v>67792</v>
      </c>
      <c r="J18" s="23">
        <v>0</v>
      </c>
      <c r="K18" s="24">
        <v>6653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139702</v>
      </c>
    </row>
    <row r="19" spans="1:22" x14ac:dyDescent="0.3">
      <c r="A19" s="19" t="s">
        <v>36</v>
      </c>
      <c r="B19" s="19" t="s">
        <v>63</v>
      </c>
      <c r="C19" s="20" t="s">
        <v>64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148831</v>
      </c>
      <c r="K19" s="24">
        <v>14883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163714</v>
      </c>
    </row>
    <row r="20" spans="1:22" x14ac:dyDescent="0.3">
      <c r="A20" s="19" t="s">
        <v>65</v>
      </c>
      <c r="B20" s="19" t="s">
        <v>66</v>
      </c>
      <c r="C20" s="20" t="s">
        <v>67</v>
      </c>
      <c r="D20" s="20">
        <v>2022</v>
      </c>
      <c r="E20" s="21" t="s">
        <v>51</v>
      </c>
      <c r="F20" s="22">
        <v>15369</v>
      </c>
      <c r="G20" s="23">
        <v>0</v>
      </c>
      <c r="H20" s="23">
        <v>30000</v>
      </c>
      <c r="I20" s="23">
        <v>54208</v>
      </c>
      <c r="J20" s="23">
        <v>0</v>
      </c>
      <c r="K20" s="24">
        <v>9848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109425</v>
      </c>
    </row>
    <row r="21" spans="1:22" x14ac:dyDescent="0.3">
      <c r="A21" s="19" t="s">
        <v>68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142476</v>
      </c>
      <c r="H21" s="23">
        <v>20285</v>
      </c>
      <c r="I21" s="23">
        <v>0</v>
      </c>
      <c r="J21" s="23">
        <v>12600</v>
      </c>
      <c r="K21" s="24">
        <v>16323</v>
      </c>
      <c r="L21" s="25" t="s">
        <v>137</v>
      </c>
      <c r="M21" s="26">
        <v>0</v>
      </c>
      <c r="N21" s="26">
        <v>3</v>
      </c>
      <c r="O21" s="26">
        <v>13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16</v>
      </c>
      <c r="V21" s="28">
        <f t="shared" si="1"/>
        <v>191684</v>
      </c>
    </row>
    <row r="22" spans="1:22" x14ac:dyDescent="0.3">
      <c r="A22" s="19" t="s">
        <v>71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0</v>
      </c>
      <c r="G22" s="23">
        <v>138768</v>
      </c>
      <c r="H22" s="23">
        <v>94349</v>
      </c>
      <c r="I22" s="23">
        <v>0</v>
      </c>
      <c r="J22" s="23">
        <v>0</v>
      </c>
      <c r="K22" s="24">
        <v>18248</v>
      </c>
      <c r="L22" s="25" t="s">
        <v>137</v>
      </c>
      <c r="M22" s="26">
        <v>0</v>
      </c>
      <c r="N22" s="26">
        <v>0</v>
      </c>
      <c r="O22" s="26">
        <v>0</v>
      </c>
      <c r="P22" s="26">
        <v>6</v>
      </c>
      <c r="Q22" s="26">
        <v>2</v>
      </c>
      <c r="R22" s="26">
        <v>2</v>
      </c>
      <c r="S22" s="26">
        <v>0</v>
      </c>
      <c r="T22" s="26">
        <v>0</v>
      </c>
      <c r="U22" s="27">
        <f t="shared" si="0"/>
        <v>10</v>
      </c>
      <c r="V22" s="28">
        <f t="shared" si="1"/>
        <v>251365</v>
      </c>
    </row>
    <row r="23" spans="1:22" x14ac:dyDescent="0.3">
      <c r="A23" s="19" t="s">
        <v>68</v>
      </c>
      <c r="B23" s="19" t="s">
        <v>74</v>
      </c>
      <c r="C23" s="20" t="s">
        <v>75</v>
      </c>
      <c r="D23" s="20">
        <v>2022</v>
      </c>
      <c r="E23" s="21" t="s">
        <v>32</v>
      </c>
      <c r="F23" s="22">
        <v>0</v>
      </c>
      <c r="G23" s="23">
        <v>80064</v>
      </c>
      <c r="H23" s="23">
        <v>10800</v>
      </c>
      <c r="I23" s="23">
        <v>0</v>
      </c>
      <c r="J23" s="23">
        <v>5400</v>
      </c>
      <c r="K23" s="24">
        <v>5972</v>
      </c>
      <c r="L23" s="25" t="s">
        <v>137</v>
      </c>
      <c r="M23" s="26">
        <v>7</v>
      </c>
      <c r="N23" s="26">
        <v>3</v>
      </c>
      <c r="O23" s="26">
        <v>3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13</v>
      </c>
      <c r="V23" s="28">
        <f t="shared" si="1"/>
        <v>102236</v>
      </c>
    </row>
    <row r="24" spans="1:22" x14ac:dyDescent="0.3">
      <c r="A24" s="19" t="s">
        <v>76</v>
      </c>
      <c r="B24" s="19" t="s">
        <v>77</v>
      </c>
      <c r="C24" s="20" t="s">
        <v>78</v>
      </c>
      <c r="D24" s="20">
        <v>2022</v>
      </c>
      <c r="E24" s="21" t="s">
        <v>32</v>
      </c>
      <c r="F24" s="22">
        <v>0</v>
      </c>
      <c r="G24" s="23">
        <v>138228</v>
      </c>
      <c r="H24" s="23">
        <v>54033</v>
      </c>
      <c r="I24" s="23">
        <v>0</v>
      </c>
      <c r="J24" s="23">
        <v>9000</v>
      </c>
      <c r="K24" s="24">
        <v>18838</v>
      </c>
      <c r="L24" s="25" t="s">
        <v>138</v>
      </c>
      <c r="M24" s="26">
        <v>0</v>
      </c>
      <c r="N24" s="26">
        <v>0</v>
      </c>
      <c r="O24" s="26">
        <v>1</v>
      </c>
      <c r="P24" s="26">
        <v>9</v>
      </c>
      <c r="Q24" s="26">
        <v>4</v>
      </c>
      <c r="R24" s="26">
        <v>0</v>
      </c>
      <c r="S24" s="26">
        <v>0</v>
      </c>
      <c r="T24" s="26">
        <v>0</v>
      </c>
      <c r="U24" s="27">
        <f t="shared" si="0"/>
        <v>14</v>
      </c>
      <c r="V24" s="28">
        <f t="shared" si="1"/>
        <v>220099</v>
      </c>
    </row>
    <row r="25" spans="1:22" x14ac:dyDescent="0.3">
      <c r="A25" s="19" t="s">
        <v>42</v>
      </c>
      <c r="B25" s="19" t="s">
        <v>79</v>
      </c>
      <c r="C25" s="20" t="s">
        <v>80</v>
      </c>
      <c r="D25" s="20">
        <v>2022</v>
      </c>
      <c r="E25" s="21" t="s">
        <v>32</v>
      </c>
      <c r="F25" s="22">
        <v>0</v>
      </c>
      <c r="G25" s="23">
        <v>143580</v>
      </c>
      <c r="H25" s="23">
        <v>0</v>
      </c>
      <c r="I25" s="23">
        <v>0</v>
      </c>
      <c r="J25" s="23">
        <v>0</v>
      </c>
      <c r="K25" s="24">
        <v>7912</v>
      </c>
      <c r="L25" s="25" t="s">
        <v>137</v>
      </c>
      <c r="M25" s="26">
        <v>0</v>
      </c>
      <c r="N25" s="26">
        <v>0</v>
      </c>
      <c r="O25" s="26">
        <v>9</v>
      </c>
      <c r="P25" s="26">
        <v>2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12</v>
      </c>
      <c r="V25" s="28">
        <f t="shared" si="1"/>
        <v>151492</v>
      </c>
    </row>
    <row r="26" spans="1:22" x14ac:dyDescent="0.3">
      <c r="A26" s="19" t="s">
        <v>36</v>
      </c>
      <c r="B26" s="19" t="s">
        <v>81</v>
      </c>
      <c r="C26" s="20" t="s">
        <v>82</v>
      </c>
      <c r="D26" s="20">
        <v>2022</v>
      </c>
      <c r="E26" s="21" t="s">
        <v>83</v>
      </c>
      <c r="F26" s="22">
        <v>0</v>
      </c>
      <c r="G26" s="23">
        <v>0</v>
      </c>
      <c r="H26" s="23">
        <v>50715</v>
      </c>
      <c r="I26" s="23">
        <v>0</v>
      </c>
      <c r="J26" s="23">
        <v>0</v>
      </c>
      <c r="K26" s="24">
        <v>5071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55786</v>
      </c>
    </row>
    <row r="27" spans="1:22" x14ac:dyDescent="0.3">
      <c r="A27" s="19" t="s">
        <v>45</v>
      </c>
      <c r="B27" s="19" t="s">
        <v>84</v>
      </c>
      <c r="C27" s="20" t="s">
        <v>85</v>
      </c>
      <c r="D27" s="20">
        <v>2022</v>
      </c>
      <c r="E27" s="21" t="s">
        <v>32</v>
      </c>
      <c r="F27" s="22">
        <v>0</v>
      </c>
      <c r="G27" s="23">
        <v>0</v>
      </c>
      <c r="H27" s="23">
        <v>23442</v>
      </c>
      <c r="I27" s="23">
        <v>21641</v>
      </c>
      <c r="J27" s="23">
        <v>4000</v>
      </c>
      <c r="K27" s="24">
        <v>4706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53789</v>
      </c>
    </row>
    <row r="28" spans="1:22" x14ac:dyDescent="0.3">
      <c r="A28" s="19" t="s">
        <v>86</v>
      </c>
      <c r="B28" s="19" t="s">
        <v>87</v>
      </c>
      <c r="C28" s="20" t="s">
        <v>88</v>
      </c>
      <c r="D28" s="20">
        <v>2022</v>
      </c>
      <c r="E28" s="21" t="s">
        <v>32</v>
      </c>
      <c r="F28" s="22">
        <v>0</v>
      </c>
      <c r="G28" s="23">
        <v>139560</v>
      </c>
      <c r="H28" s="23">
        <v>92000</v>
      </c>
      <c r="I28" s="23">
        <v>0</v>
      </c>
      <c r="J28" s="23">
        <v>0</v>
      </c>
      <c r="K28" s="24">
        <v>22204</v>
      </c>
      <c r="L28" s="25" t="s">
        <v>137</v>
      </c>
      <c r="M28" s="26">
        <v>0</v>
      </c>
      <c r="N28" s="26">
        <v>8</v>
      </c>
      <c r="O28" s="26">
        <v>5</v>
      </c>
      <c r="P28" s="26">
        <v>2</v>
      </c>
      <c r="Q28" s="26">
        <v>1</v>
      </c>
      <c r="R28" s="26">
        <v>0</v>
      </c>
      <c r="S28" s="26">
        <v>0</v>
      </c>
      <c r="T28" s="26">
        <v>0</v>
      </c>
      <c r="U28" s="27">
        <f t="shared" si="0"/>
        <v>16</v>
      </c>
      <c r="V28" s="28">
        <f t="shared" si="1"/>
        <v>253764</v>
      </c>
    </row>
    <row r="29" spans="1:22" x14ac:dyDescent="0.3">
      <c r="A29" s="19" t="s">
        <v>89</v>
      </c>
      <c r="B29" s="19" t="s">
        <v>90</v>
      </c>
      <c r="C29" s="20" t="s">
        <v>91</v>
      </c>
      <c r="D29" s="20">
        <v>2022</v>
      </c>
      <c r="E29" s="21" t="s">
        <v>32</v>
      </c>
      <c r="F29" s="22">
        <v>66402</v>
      </c>
      <c r="G29" s="23">
        <v>0</v>
      </c>
      <c r="H29" s="23">
        <v>40000</v>
      </c>
      <c r="I29" s="23">
        <v>12925</v>
      </c>
      <c r="J29" s="23">
        <v>0</v>
      </c>
      <c r="K29" s="24">
        <v>11190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130517</v>
      </c>
    </row>
    <row r="30" spans="1:22" x14ac:dyDescent="0.3">
      <c r="A30" s="19" t="s">
        <v>92</v>
      </c>
      <c r="B30" s="19" t="s">
        <v>93</v>
      </c>
      <c r="C30" s="20" t="s">
        <v>94</v>
      </c>
      <c r="D30" s="20">
        <v>2022</v>
      </c>
      <c r="E30" s="21" t="s">
        <v>32</v>
      </c>
      <c r="F30" s="22">
        <v>0</v>
      </c>
      <c r="G30" s="23">
        <v>78696</v>
      </c>
      <c r="H30" s="23">
        <v>12053</v>
      </c>
      <c r="I30" s="23">
        <v>0</v>
      </c>
      <c r="J30" s="23">
        <v>0</v>
      </c>
      <c r="K30" s="24">
        <v>8746</v>
      </c>
      <c r="L30" s="25" t="s">
        <v>137</v>
      </c>
      <c r="M30" s="26">
        <v>0</v>
      </c>
      <c r="N30" s="26">
        <v>0</v>
      </c>
      <c r="O30" s="26">
        <v>2</v>
      </c>
      <c r="P30" s="26">
        <v>3</v>
      </c>
      <c r="Q30" s="26">
        <v>3</v>
      </c>
      <c r="R30" s="26">
        <v>0</v>
      </c>
      <c r="S30" s="26">
        <v>0</v>
      </c>
      <c r="T30" s="26">
        <v>0</v>
      </c>
      <c r="U30" s="27">
        <f t="shared" si="0"/>
        <v>8</v>
      </c>
      <c r="V30" s="28">
        <f t="shared" si="1"/>
        <v>99495</v>
      </c>
    </row>
    <row r="31" spans="1:22" x14ac:dyDescent="0.3">
      <c r="A31" s="19" t="s">
        <v>45</v>
      </c>
      <c r="B31" s="19" t="s">
        <v>95</v>
      </c>
      <c r="C31" s="20" t="s">
        <v>96</v>
      </c>
      <c r="D31" s="20">
        <v>2022</v>
      </c>
      <c r="E31" s="21" t="s">
        <v>83</v>
      </c>
      <c r="F31" s="22">
        <v>0</v>
      </c>
      <c r="G31" s="23">
        <v>0</v>
      </c>
      <c r="H31" s="23">
        <v>87000</v>
      </c>
      <c r="I31" s="23">
        <v>0</v>
      </c>
      <c r="J31" s="23">
        <v>0</v>
      </c>
      <c r="K31" s="24">
        <v>6090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93090</v>
      </c>
    </row>
    <row r="32" spans="1:22" x14ac:dyDescent="0.3">
      <c r="A32" s="19" t="s">
        <v>97</v>
      </c>
      <c r="B32" s="19" t="s">
        <v>98</v>
      </c>
      <c r="C32" s="20" t="s">
        <v>99</v>
      </c>
      <c r="D32" s="20">
        <v>2022</v>
      </c>
      <c r="E32" s="21" t="s">
        <v>32</v>
      </c>
      <c r="F32" s="22">
        <v>0</v>
      </c>
      <c r="G32" s="23">
        <v>0</v>
      </c>
      <c r="H32" s="23">
        <v>40882</v>
      </c>
      <c r="I32" s="23">
        <v>0</v>
      </c>
      <c r="J32" s="23">
        <v>10000</v>
      </c>
      <c r="K32" s="24">
        <v>3033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53915</v>
      </c>
    </row>
    <row r="33" spans="1:22" x14ac:dyDescent="0.3">
      <c r="A33" s="19" t="s">
        <v>100</v>
      </c>
      <c r="B33" s="19" t="s">
        <v>101</v>
      </c>
      <c r="C33" s="20" t="s">
        <v>102</v>
      </c>
      <c r="D33" s="20">
        <v>2022</v>
      </c>
      <c r="E33" s="21" t="s">
        <v>32</v>
      </c>
      <c r="F33" s="22">
        <v>0</v>
      </c>
      <c r="G33" s="23">
        <v>90240</v>
      </c>
      <c r="H33" s="23">
        <v>51011</v>
      </c>
      <c r="I33" s="23">
        <v>0</v>
      </c>
      <c r="J33" s="23">
        <v>0</v>
      </c>
      <c r="K33" s="24">
        <v>13300</v>
      </c>
      <c r="L33" s="25" t="s">
        <v>137</v>
      </c>
      <c r="M33" s="26">
        <v>0</v>
      </c>
      <c r="N33" s="26">
        <v>0</v>
      </c>
      <c r="O33" s="26">
        <v>8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8</v>
      </c>
      <c r="V33" s="28">
        <f t="shared" si="1"/>
        <v>154551</v>
      </c>
    </row>
    <row r="34" spans="1:22" x14ac:dyDescent="0.3">
      <c r="A34" s="19" t="s">
        <v>65</v>
      </c>
      <c r="B34" s="19" t="s">
        <v>103</v>
      </c>
      <c r="C34" s="20" t="s">
        <v>104</v>
      </c>
      <c r="D34" s="20">
        <v>2022</v>
      </c>
      <c r="E34" s="21" t="s">
        <v>32</v>
      </c>
      <c r="F34" s="22">
        <v>0</v>
      </c>
      <c r="G34" s="23">
        <v>93120</v>
      </c>
      <c r="H34" s="23">
        <v>19632</v>
      </c>
      <c r="I34" s="23">
        <v>0</v>
      </c>
      <c r="J34" s="23">
        <v>0</v>
      </c>
      <c r="K34" s="24">
        <v>10115</v>
      </c>
      <c r="L34" s="25" t="s">
        <v>137</v>
      </c>
      <c r="M34" s="26">
        <v>0</v>
      </c>
      <c r="N34" s="26">
        <v>0</v>
      </c>
      <c r="O34" s="26">
        <v>9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10</v>
      </c>
      <c r="V34" s="28">
        <f t="shared" si="1"/>
        <v>122867</v>
      </c>
    </row>
    <row r="35" spans="1:22" x14ac:dyDescent="0.3">
      <c r="A35" s="19" t="s">
        <v>57</v>
      </c>
      <c r="B35" s="19" t="s">
        <v>105</v>
      </c>
      <c r="C35" s="20" t="s">
        <v>106</v>
      </c>
      <c r="D35" s="20">
        <v>2022</v>
      </c>
      <c r="E35" s="21" t="s">
        <v>32</v>
      </c>
      <c r="F35" s="22">
        <v>0</v>
      </c>
      <c r="G35" s="23">
        <v>38556</v>
      </c>
      <c r="H35" s="23">
        <v>18762</v>
      </c>
      <c r="I35" s="23">
        <v>0</v>
      </c>
      <c r="J35" s="23">
        <v>0</v>
      </c>
      <c r="K35" s="24">
        <v>5162</v>
      </c>
      <c r="L35" s="25" t="s">
        <v>137</v>
      </c>
      <c r="M35" s="26">
        <v>0</v>
      </c>
      <c r="N35" s="26">
        <v>0</v>
      </c>
      <c r="O35" s="26">
        <v>2</v>
      </c>
      <c r="P35" s="26">
        <v>1</v>
      </c>
      <c r="Q35" s="26">
        <v>1</v>
      </c>
      <c r="R35" s="26">
        <v>0</v>
      </c>
      <c r="S35" s="26">
        <v>0</v>
      </c>
      <c r="T35" s="26">
        <v>0</v>
      </c>
      <c r="U35" s="27">
        <f t="shared" si="0"/>
        <v>4</v>
      </c>
      <c r="V35" s="28">
        <f t="shared" si="1"/>
        <v>62480</v>
      </c>
    </row>
    <row r="36" spans="1:22" x14ac:dyDescent="0.3">
      <c r="A36" s="19" t="s">
        <v>107</v>
      </c>
      <c r="B36" s="19" t="s">
        <v>108</v>
      </c>
      <c r="C36" s="20" t="s">
        <v>109</v>
      </c>
      <c r="D36" s="20">
        <v>2022</v>
      </c>
      <c r="E36" s="21" t="s">
        <v>32</v>
      </c>
      <c r="F36" s="22">
        <v>0</v>
      </c>
      <c r="G36" s="23">
        <v>52584</v>
      </c>
      <c r="H36" s="23">
        <v>12206</v>
      </c>
      <c r="I36" s="23">
        <v>0</v>
      </c>
      <c r="J36" s="23">
        <v>0</v>
      </c>
      <c r="K36" s="24">
        <v>5824</v>
      </c>
      <c r="L36" s="25" t="s">
        <v>137</v>
      </c>
      <c r="M36" s="26">
        <v>0</v>
      </c>
      <c r="N36" s="26">
        <v>0</v>
      </c>
      <c r="O36" s="26">
        <v>0</v>
      </c>
      <c r="P36" s="26">
        <v>2</v>
      </c>
      <c r="Q36" s="26">
        <v>3</v>
      </c>
      <c r="R36" s="26">
        <v>0</v>
      </c>
      <c r="S36" s="26">
        <v>0</v>
      </c>
      <c r="T36" s="26">
        <v>0</v>
      </c>
      <c r="U36" s="27">
        <f t="shared" si="0"/>
        <v>5</v>
      </c>
      <c r="V36" s="28">
        <f t="shared" si="1"/>
        <v>70614</v>
      </c>
    </row>
    <row r="37" spans="1:22" x14ac:dyDescent="0.3">
      <c r="A37" s="19" t="s">
        <v>45</v>
      </c>
      <c r="B37" s="19" t="s">
        <v>110</v>
      </c>
      <c r="C37" s="20" t="s">
        <v>111</v>
      </c>
      <c r="D37" s="20">
        <v>2022</v>
      </c>
      <c r="E37" s="21" t="s">
        <v>32</v>
      </c>
      <c r="F37" s="22">
        <v>0</v>
      </c>
      <c r="G37" s="23">
        <v>168180</v>
      </c>
      <c r="H37" s="23">
        <v>52382</v>
      </c>
      <c r="I37" s="23">
        <v>0</v>
      </c>
      <c r="J37" s="23">
        <v>4554</v>
      </c>
      <c r="K37" s="24">
        <v>16541</v>
      </c>
      <c r="L37" s="25" t="s">
        <v>138</v>
      </c>
      <c r="M37" s="26">
        <v>0</v>
      </c>
      <c r="N37" s="26">
        <v>0</v>
      </c>
      <c r="O37" s="26">
        <v>8</v>
      </c>
      <c r="P37" s="26">
        <v>13</v>
      </c>
      <c r="Q37" s="26">
        <v>1</v>
      </c>
      <c r="R37" s="26">
        <v>0</v>
      </c>
      <c r="S37" s="26">
        <v>0</v>
      </c>
      <c r="T37" s="26">
        <v>0</v>
      </c>
      <c r="U37" s="27">
        <f t="shared" si="0"/>
        <v>22</v>
      </c>
      <c r="V37" s="28">
        <f t="shared" si="1"/>
        <v>241657</v>
      </c>
    </row>
    <row r="38" spans="1:22" x14ac:dyDescent="0.3">
      <c r="A38" s="19" t="s">
        <v>48</v>
      </c>
      <c r="B38" s="19" t="s">
        <v>112</v>
      </c>
      <c r="C38" s="20" t="s">
        <v>113</v>
      </c>
      <c r="D38" s="20">
        <v>2022</v>
      </c>
      <c r="E38" s="21" t="s">
        <v>32</v>
      </c>
      <c r="F38" s="22">
        <v>0</v>
      </c>
      <c r="G38" s="23">
        <v>115776</v>
      </c>
      <c r="H38" s="23">
        <v>37637</v>
      </c>
      <c r="I38" s="23">
        <v>0</v>
      </c>
      <c r="J38" s="23">
        <v>0</v>
      </c>
      <c r="K38" s="24">
        <v>14149</v>
      </c>
      <c r="L38" s="25" t="s">
        <v>137</v>
      </c>
      <c r="M38" s="26">
        <v>0</v>
      </c>
      <c r="N38" s="26">
        <v>12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12</v>
      </c>
      <c r="V38" s="28">
        <f t="shared" si="1"/>
        <v>167562</v>
      </c>
    </row>
    <row r="39" spans="1:22" x14ac:dyDescent="0.3">
      <c r="A39" s="19" t="s">
        <v>45</v>
      </c>
      <c r="B39" s="19" t="s">
        <v>114</v>
      </c>
      <c r="C39" s="20" t="s">
        <v>115</v>
      </c>
      <c r="D39" s="20">
        <v>2022</v>
      </c>
      <c r="E39" s="21" t="s">
        <v>32</v>
      </c>
      <c r="F39" s="22">
        <v>0</v>
      </c>
      <c r="G39" s="23">
        <v>91548</v>
      </c>
      <c r="H39" s="23">
        <v>40000</v>
      </c>
      <c r="I39" s="23">
        <v>0</v>
      </c>
      <c r="J39" s="23">
        <v>3500</v>
      </c>
      <c r="K39" s="24">
        <v>9000</v>
      </c>
      <c r="L39" s="25" t="s">
        <v>137</v>
      </c>
      <c r="M39" s="26">
        <v>0</v>
      </c>
      <c r="N39" s="26">
        <v>0</v>
      </c>
      <c r="O39" s="26">
        <v>9</v>
      </c>
      <c r="P39" s="26">
        <v>3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12</v>
      </c>
      <c r="V39" s="28">
        <f t="shared" si="1"/>
        <v>144048</v>
      </c>
    </row>
    <row r="40" spans="1:22" x14ac:dyDescent="0.3">
      <c r="A40" s="19" t="s">
        <v>71</v>
      </c>
      <c r="B40" s="19" t="s">
        <v>116</v>
      </c>
      <c r="C40" s="20" t="s">
        <v>117</v>
      </c>
      <c r="D40" s="20">
        <v>2022</v>
      </c>
      <c r="E40" s="21" t="s">
        <v>32</v>
      </c>
      <c r="F40" s="22">
        <v>0</v>
      </c>
      <c r="G40" s="23">
        <v>192156</v>
      </c>
      <c r="H40" s="23">
        <v>66703</v>
      </c>
      <c r="I40" s="23">
        <v>0</v>
      </c>
      <c r="J40" s="23">
        <v>49200</v>
      </c>
      <c r="K40" s="24">
        <v>28756</v>
      </c>
      <c r="L40" s="25" t="s">
        <v>137</v>
      </c>
      <c r="M40" s="26">
        <v>0</v>
      </c>
      <c r="N40" s="26">
        <v>0</v>
      </c>
      <c r="O40" s="26">
        <v>0</v>
      </c>
      <c r="P40" s="26">
        <v>3</v>
      </c>
      <c r="Q40" s="26">
        <v>5</v>
      </c>
      <c r="R40" s="26">
        <v>4</v>
      </c>
      <c r="S40" s="26">
        <v>0</v>
      </c>
      <c r="T40" s="26">
        <v>0</v>
      </c>
      <c r="U40" s="27">
        <f t="shared" si="0"/>
        <v>12</v>
      </c>
      <c r="V40" s="28">
        <f t="shared" si="1"/>
        <v>336815</v>
      </c>
    </row>
    <row r="41" spans="1:22" x14ac:dyDescent="0.3">
      <c r="A41" s="19" t="s">
        <v>36</v>
      </c>
      <c r="B41" s="19" t="s">
        <v>118</v>
      </c>
      <c r="C41" s="20" t="s">
        <v>119</v>
      </c>
      <c r="D41" s="20">
        <v>2022</v>
      </c>
      <c r="E41" s="21" t="s">
        <v>83</v>
      </c>
      <c r="F41" s="22">
        <v>0</v>
      </c>
      <c r="G41" s="23">
        <v>0</v>
      </c>
      <c r="H41" s="23">
        <v>37753</v>
      </c>
      <c r="I41" s="23">
        <v>0</v>
      </c>
      <c r="J41" s="23">
        <v>0</v>
      </c>
      <c r="K41" s="24">
        <v>3775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41528</v>
      </c>
    </row>
    <row r="42" spans="1:22" x14ac:dyDescent="0.3">
      <c r="A42" s="19" t="s">
        <v>65</v>
      </c>
      <c r="B42" s="19" t="s">
        <v>120</v>
      </c>
      <c r="C42" s="20" t="s">
        <v>121</v>
      </c>
      <c r="D42" s="20">
        <v>2022</v>
      </c>
      <c r="E42" s="21" t="s">
        <v>122</v>
      </c>
      <c r="F42" s="22">
        <v>25776</v>
      </c>
      <c r="G42" s="23">
        <v>16164</v>
      </c>
      <c r="H42" s="23">
        <v>37011</v>
      </c>
      <c r="I42" s="23">
        <v>0</v>
      </c>
      <c r="J42" s="23">
        <v>5200</v>
      </c>
      <c r="K42" s="24">
        <v>7647</v>
      </c>
      <c r="L42" s="25" t="s">
        <v>137</v>
      </c>
      <c r="M42" s="26">
        <v>0</v>
      </c>
      <c r="N42" s="26">
        <v>0</v>
      </c>
      <c r="O42" s="26">
        <v>2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2</v>
      </c>
      <c r="V42" s="28">
        <f t="shared" si="1"/>
        <v>91798</v>
      </c>
    </row>
    <row r="43" spans="1:22" x14ac:dyDescent="0.3">
      <c r="A43" s="19" t="s">
        <v>123</v>
      </c>
      <c r="B43" s="19" t="s">
        <v>124</v>
      </c>
      <c r="C43" s="20" t="s">
        <v>125</v>
      </c>
      <c r="D43" s="20">
        <v>2022</v>
      </c>
      <c r="E43" s="21" t="s">
        <v>32</v>
      </c>
      <c r="F43" s="22">
        <v>0</v>
      </c>
      <c r="G43" s="23">
        <v>77784</v>
      </c>
      <c r="H43" s="23">
        <v>79172</v>
      </c>
      <c r="I43" s="23">
        <v>0</v>
      </c>
      <c r="J43" s="23">
        <v>13623</v>
      </c>
      <c r="K43" s="24">
        <v>14788</v>
      </c>
      <c r="L43" s="25" t="s">
        <v>137</v>
      </c>
      <c r="M43" s="26">
        <v>0</v>
      </c>
      <c r="N43" s="26">
        <v>0</v>
      </c>
      <c r="O43" s="26">
        <v>5</v>
      </c>
      <c r="P43" s="26">
        <v>4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9</v>
      </c>
      <c r="V43" s="28">
        <f t="shared" si="1"/>
        <v>185367</v>
      </c>
    </row>
    <row r="44" spans="1:22" x14ac:dyDescent="0.3">
      <c r="A44" s="19" t="s">
        <v>89</v>
      </c>
      <c r="B44" s="19" t="s">
        <v>126</v>
      </c>
      <c r="C44" s="20" t="s">
        <v>127</v>
      </c>
      <c r="D44" s="20">
        <v>2022</v>
      </c>
      <c r="E44" s="21" t="s">
        <v>122</v>
      </c>
      <c r="F44" s="22">
        <v>0</v>
      </c>
      <c r="G44" s="23">
        <v>41448</v>
      </c>
      <c r="H44" s="23">
        <v>38980</v>
      </c>
      <c r="I44" s="23">
        <v>13504</v>
      </c>
      <c r="J44" s="23">
        <v>2500</v>
      </c>
      <c r="K44" s="24">
        <v>8940</v>
      </c>
      <c r="L44" s="25" t="s">
        <v>137</v>
      </c>
      <c r="M44" s="26">
        <v>0</v>
      </c>
      <c r="N44" s="26">
        <v>0</v>
      </c>
      <c r="O44" s="26">
        <v>0</v>
      </c>
      <c r="P44" s="26">
        <v>3</v>
      </c>
      <c r="Q44" s="26">
        <v>1</v>
      </c>
      <c r="R44" s="26">
        <v>0</v>
      </c>
      <c r="S44" s="26">
        <v>0</v>
      </c>
      <c r="T44" s="26">
        <v>0</v>
      </c>
      <c r="U44" s="27">
        <f t="shared" si="0"/>
        <v>4</v>
      </c>
      <c r="V44" s="28">
        <f t="shared" si="1"/>
        <v>105372</v>
      </c>
    </row>
    <row r="45" spans="1:22" x14ac:dyDescent="0.3">
      <c r="A45" s="19" t="s">
        <v>100</v>
      </c>
      <c r="B45" s="19" t="s">
        <v>128</v>
      </c>
      <c r="C45" s="20" t="s">
        <v>129</v>
      </c>
      <c r="D45" s="20">
        <v>2022</v>
      </c>
      <c r="E45" s="21" t="s">
        <v>32</v>
      </c>
      <c r="F45" s="22">
        <v>0</v>
      </c>
      <c r="G45" s="23">
        <v>474384</v>
      </c>
      <c r="H45" s="23">
        <v>326060</v>
      </c>
      <c r="I45" s="23">
        <v>0</v>
      </c>
      <c r="J45" s="23">
        <v>52524</v>
      </c>
      <c r="K45" s="24">
        <v>80777</v>
      </c>
      <c r="L45" s="25" t="s">
        <v>137</v>
      </c>
      <c r="M45" s="26">
        <v>0</v>
      </c>
      <c r="N45" s="26">
        <v>0</v>
      </c>
      <c r="O45" s="26">
        <v>34</v>
      </c>
      <c r="P45" s="26">
        <v>13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47</v>
      </c>
      <c r="V45" s="28">
        <f t="shared" si="1"/>
        <v>933745</v>
      </c>
    </row>
    <row r="46" spans="1:22" x14ac:dyDescent="0.3">
      <c r="A46" s="19" t="s">
        <v>36</v>
      </c>
      <c r="B46" s="19" t="s">
        <v>130</v>
      </c>
      <c r="C46" s="20" t="s">
        <v>131</v>
      </c>
      <c r="D46" s="20">
        <v>2022</v>
      </c>
      <c r="E46" s="21" t="s">
        <v>83</v>
      </c>
      <c r="F46" s="22">
        <v>0</v>
      </c>
      <c r="G46" s="23">
        <v>0</v>
      </c>
      <c r="H46" s="23">
        <v>225880</v>
      </c>
      <c r="I46" s="23">
        <v>0</v>
      </c>
      <c r="J46" s="23">
        <v>0</v>
      </c>
      <c r="K46" s="24">
        <v>22524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248404</v>
      </c>
    </row>
    <row r="47" spans="1:22" x14ac:dyDescent="0.3">
      <c r="A47" s="19" t="s">
        <v>132</v>
      </c>
      <c r="B47" s="19" t="s">
        <v>133</v>
      </c>
      <c r="C47" s="20" t="s">
        <v>134</v>
      </c>
      <c r="D47" s="20">
        <v>2022</v>
      </c>
      <c r="E47" s="21" t="s">
        <v>32</v>
      </c>
      <c r="F47" s="22">
        <v>0</v>
      </c>
      <c r="G47" s="23">
        <v>91740</v>
      </c>
      <c r="H47" s="23">
        <v>36838</v>
      </c>
      <c r="I47" s="23">
        <v>0</v>
      </c>
      <c r="J47" s="23">
        <v>7500</v>
      </c>
      <c r="K47" s="24">
        <v>12895</v>
      </c>
      <c r="L47" s="25" t="s">
        <v>137</v>
      </c>
      <c r="M47" s="26">
        <v>0</v>
      </c>
      <c r="N47" s="26">
        <v>0</v>
      </c>
      <c r="O47" s="26">
        <v>11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11</v>
      </c>
      <c r="V47" s="28">
        <f t="shared" si="1"/>
        <v>148973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</sheetData>
  <autoFilter ref="A8:V8" xr:uid="{E3A27FC6-2115-4159-8763-E2F8C63E20CA}"/>
  <conditionalFormatting sqref="V9:V57">
    <cfRule type="cellIs" dxfId="3" priority="4" operator="lessThan">
      <formula>0</formula>
    </cfRule>
  </conditionalFormatting>
  <conditionalFormatting sqref="V9:V57">
    <cfRule type="expression" dxfId="2" priority="3">
      <formula>#REF!&lt;0</formula>
    </cfRule>
  </conditionalFormatting>
  <conditionalFormatting sqref="D9:D57">
    <cfRule type="expression" dxfId="1" priority="1">
      <formula>OR($D9&gt;2022,AND($D9&lt;2022,$D9&lt;&gt;""))</formula>
    </cfRule>
  </conditionalFormatting>
  <conditionalFormatting sqref="C9:C57">
    <cfRule type="expression" dxfId="0" priority="5">
      <formula>(#REF!&gt;1)</formula>
    </cfRule>
  </conditionalFormatting>
  <dataValidations count="3">
    <dataValidation type="list" allowBlank="1" showInputMessage="1" showErrorMessage="1" sqref="L9:L57" xr:uid="{B8CB741B-526E-4F7E-A331-627028E16D64}">
      <formula1>"N/A, FMR, Actual Rent"</formula1>
    </dataValidation>
    <dataValidation type="list" allowBlank="1" showInputMessage="1" showErrorMessage="1" sqref="E9:E57" xr:uid="{1A0A5BB5-9BBE-4564-83AD-93E9B3E4C7DE}">
      <formula1>"PH, TH, Joint TH &amp; PH-RRH, HMIS, SSO, TRA, PRA, SRA, S+C/SRO"</formula1>
    </dataValidation>
    <dataValidation allowBlank="1" showErrorMessage="1" sqref="A8:V8" xr:uid="{57FCF33E-FC88-46C3-B8D7-C71808A332C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2021-03-06T21:41:51Z</dcterms:created>
  <dcterms:modified xsi:type="dcterms:W3CDTF">2021-05-20T14:01:06Z</dcterms:modified>
</cp:coreProperties>
</file>