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M-500\"/>
    </mc:Choice>
  </mc:AlternateContent>
  <xr:revisionPtr revIDLastSave="0" documentId="13_ncr:1_{BBF9717E-1351-4A23-9A24-B591D95DC4DD}" xr6:coauthVersionLast="46" xr6:coauthVersionMax="47" xr10:uidLastSave="{00000000-0000-0000-0000-000000000000}"/>
  <bookViews>
    <workbookView xWindow="-108" yWindow="-108" windowWidth="27288" windowHeight="17664" xr2:uid="{91209BB4-562D-4A4E-9FBC-BBF786B8A325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6" i="1" l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<sst xmlns="http://schemas.openxmlformats.org/spreadsheetml/2006/main" count="124" uniqueCount="84">
  <si>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</si>
  <si>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</si>
  <si>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</si>
  <si>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</si>
  <si>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</si>
  <si>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</si>
  <si>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</si>
  <si>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</si>
  <si>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</si>
  <si>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</si>
  <si>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</si>
  <si>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</si>
  <si>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</si>
  <si>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</si>
  <si>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</si>
  <si>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</si>
  <si>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</si>
  <si>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</si>
  <si>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</si>
  <si>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</si>
  <si>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</si>
  <si>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</si>
  <si>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</si>
  <si>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</si>
  <si>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</si>
  <si>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</si>
  <si>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</si>
  <si>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</si>
  <si>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NM-500</t>
  </si>
  <si>
    <t>Supportive Housing Coalition of New Mexico</t>
  </si>
  <si>
    <t>Downtown @ 700-2nd Permanent Supportive Housing 2019</t>
  </si>
  <si>
    <t>NM0001L6B002010</t>
  </si>
  <si>
    <t>PH</t>
  </si>
  <si>
    <t/>
  </si>
  <si>
    <t>Albuquerque</t>
  </si>
  <si>
    <t>Albuquerque CoC</t>
  </si>
  <si>
    <t>City of Albuquerque</t>
  </si>
  <si>
    <t>Hopeworks</t>
  </si>
  <si>
    <t>Dual Diagnosis Outreach</t>
  </si>
  <si>
    <t>NM0005L6B002013</t>
  </si>
  <si>
    <t>TH</t>
  </si>
  <si>
    <t>Therapeutic Living Services, Inc.</t>
  </si>
  <si>
    <t>Mesa House</t>
  </si>
  <si>
    <t>NM0007L6B002013</t>
  </si>
  <si>
    <t>Catholic Charities</t>
  </si>
  <si>
    <t>Catholic Charities PSH</t>
  </si>
  <si>
    <t>NM0008L6B002013</t>
  </si>
  <si>
    <t>Proyecto La Luz RRH</t>
  </si>
  <si>
    <t>NM0011L6B002013</t>
  </si>
  <si>
    <t>Partners in Housing Services</t>
  </si>
  <si>
    <t>NM0012L6B002013</t>
  </si>
  <si>
    <t>Rental Assistance - AHCH/SMHC</t>
  </si>
  <si>
    <t>NM0014L6B002013</t>
  </si>
  <si>
    <t>Rental Assistance - TLS</t>
  </si>
  <si>
    <t>NM0015L6B002013</t>
  </si>
  <si>
    <t xml:space="preserve">Albuquerque Health Care for the Homeless, Inc. </t>
  </si>
  <si>
    <t>Supportive Housing</t>
  </si>
  <si>
    <t>NM0016L6B002013</t>
  </si>
  <si>
    <t>Transitional Housing - City of Albuquerque</t>
  </si>
  <si>
    <t>NM0017L6B002013</t>
  </si>
  <si>
    <t>Bernalillo County</t>
  </si>
  <si>
    <t>FY2019- Renee's Project</t>
  </si>
  <si>
    <t>NM0051L6B002011</t>
  </si>
  <si>
    <t>Frank Gray House</t>
  </si>
  <si>
    <t>NM0080L6B002007</t>
  </si>
  <si>
    <t>New Mexico Coalition to End Homelessness</t>
  </si>
  <si>
    <t>Albuquerque Coordinated Entry System</t>
  </si>
  <si>
    <t>NM0081L6B002007</t>
  </si>
  <si>
    <t>SSO</t>
  </si>
  <si>
    <t>Barrett Foundation, Inc.</t>
  </si>
  <si>
    <t>Milagro Permanent Supportive Housing</t>
  </si>
  <si>
    <t>NM0082L6B002007</t>
  </si>
  <si>
    <t>Consolidated RRH</t>
  </si>
  <si>
    <t>NM0101L6B002005</t>
  </si>
  <si>
    <t>AHCH Coordinated Assessment</t>
  </si>
  <si>
    <t>NM0107L6B002005</t>
  </si>
  <si>
    <t>Welcome Home</t>
  </si>
  <si>
    <t>NM0112L6B002004</t>
  </si>
  <si>
    <t>Casita Bonita FY 2019</t>
  </si>
  <si>
    <t>NM0120L6B002003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</si>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</sst>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9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D935D-453F-4715-8C42-5D48F4605256}">
  <sheetPr codeName="Sheet249">
    <pageSetUpPr fitToPage="1"/>
  </sheetPr>
  <dimension ref="A1:V3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55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55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55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55" customHeight="1" x14ac:dyDescent="0.3">
      <c r="A4" s="33" t="s">
        <v>80</v>
      </c>
      <c r="B4" s="30" t="s">
        <v>36</v>
      </c>
      <c r="C4" s="31"/>
      <c r="D4" s="31"/>
      <c r="E4" s="31"/>
      <c r="F4" s="31"/>
      <c r="G4" s="32"/>
    </row>
    <row r="5" spans="1:22" ht="14.55" customHeight="1" x14ac:dyDescent="0.3">
      <c r="A5" s="33" t="s">
        <v>81</v>
      </c>
      <c r="B5" s="34">
        <f ca="1">SUM(OFFSET(V8,1,0,500,1))</f>
        <v>5666536</v>
      </c>
      <c r="C5" s="35"/>
      <c r="D5" s="35"/>
      <c r="E5" s="35"/>
      <c r="F5" s="35"/>
      <c r="G5" s="36"/>
    </row>
    <row r="6" spans="1:22" ht="14.55" customHeight="1" x14ac:dyDescent="0.3">
      <c r="A6" s="1"/>
      <c r="B6" s="2"/>
      <c r="C6" s="2"/>
      <c r="D6" s="2"/>
      <c r="E6" s="1"/>
      <c r="F6" s="3"/>
      <c r="G6" s="4"/>
    </row>
    <row r="7" spans="1:22" ht="14.55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33150</v>
      </c>
      <c r="I9" s="23">
        <v>33117</v>
      </c>
      <c r="J9" s="23">
        <v>0</v>
      </c>
      <c r="K9" s="24">
        <v>6410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6" si="0">SUM(M9:T9)</f>
        <v>0</v>
      </c>
      <c r="V9" s="28">
        <f t="shared" ref="V9:V36" si="1">SUM(F9:K9)</f>
        <v>72677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40</v>
      </c>
      <c r="F10" s="22">
        <v>0</v>
      </c>
      <c r="G10" s="23">
        <v>0</v>
      </c>
      <c r="H10" s="23">
        <v>86636</v>
      </c>
      <c r="I10" s="23">
        <v>0</v>
      </c>
      <c r="J10" s="23">
        <v>0</v>
      </c>
      <c r="K10" s="24">
        <v>6064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92700</v>
      </c>
    </row>
    <row r="11" spans="1:22" x14ac:dyDescent="0.3">
      <c r="A11" s="19" t="s">
        <v>41</v>
      </c>
      <c r="B11" s="19" t="s">
        <v>42</v>
      </c>
      <c r="C11" s="20" t="s">
        <v>43</v>
      </c>
      <c r="D11" s="20">
        <v>2022</v>
      </c>
      <c r="E11" s="21" t="s">
        <v>32</v>
      </c>
      <c r="F11" s="22">
        <v>0</v>
      </c>
      <c r="G11" s="23">
        <v>0</v>
      </c>
      <c r="H11" s="23">
        <v>93500</v>
      </c>
      <c r="I11" s="23">
        <v>9344</v>
      </c>
      <c r="J11" s="23">
        <v>0</v>
      </c>
      <c r="K11" s="24">
        <v>7000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109844</v>
      </c>
    </row>
    <row r="12" spans="1:22" x14ac:dyDescent="0.3">
      <c r="A12" s="19" t="s">
        <v>44</v>
      </c>
      <c r="B12" s="19" t="s">
        <v>45</v>
      </c>
      <c r="C12" s="20" t="s">
        <v>46</v>
      </c>
      <c r="D12" s="20">
        <v>2022</v>
      </c>
      <c r="E12" s="21" t="s">
        <v>32</v>
      </c>
      <c r="F12" s="22">
        <v>473982</v>
      </c>
      <c r="G12" s="23">
        <v>0</v>
      </c>
      <c r="H12" s="23">
        <v>111960</v>
      </c>
      <c r="I12" s="23">
        <v>0</v>
      </c>
      <c r="J12" s="23">
        <v>11000</v>
      </c>
      <c r="K12" s="24">
        <v>44198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641140</v>
      </c>
    </row>
    <row r="13" spans="1:22" x14ac:dyDescent="0.3">
      <c r="A13" s="19" t="s">
        <v>44</v>
      </c>
      <c r="B13" s="19" t="s">
        <v>47</v>
      </c>
      <c r="C13" s="20" t="s">
        <v>48</v>
      </c>
      <c r="D13" s="20">
        <v>2022</v>
      </c>
      <c r="E13" s="21" t="s">
        <v>32</v>
      </c>
      <c r="F13" s="22">
        <v>0</v>
      </c>
      <c r="G13" s="23">
        <v>147420</v>
      </c>
      <c r="H13" s="23">
        <v>61346</v>
      </c>
      <c r="I13" s="23">
        <v>0</v>
      </c>
      <c r="J13" s="23">
        <v>9000</v>
      </c>
      <c r="K13" s="24">
        <v>20175</v>
      </c>
      <c r="L13" s="25" t="s">
        <v>82</v>
      </c>
      <c r="M13" s="26">
        <v>0</v>
      </c>
      <c r="N13" s="26">
        <v>0</v>
      </c>
      <c r="O13" s="26">
        <v>2</v>
      </c>
      <c r="P13" s="26">
        <v>10</v>
      </c>
      <c r="Q13" s="26">
        <v>1</v>
      </c>
      <c r="R13" s="26">
        <v>0</v>
      </c>
      <c r="S13" s="26">
        <v>0</v>
      </c>
      <c r="T13" s="26">
        <v>0</v>
      </c>
      <c r="U13" s="27">
        <f t="shared" si="0"/>
        <v>13</v>
      </c>
      <c r="V13" s="28">
        <f t="shared" si="1"/>
        <v>237941</v>
      </c>
    </row>
    <row r="14" spans="1:22" x14ac:dyDescent="0.3">
      <c r="A14" s="19" t="s">
        <v>44</v>
      </c>
      <c r="B14" s="19" t="s">
        <v>49</v>
      </c>
      <c r="C14" s="20" t="s">
        <v>50</v>
      </c>
      <c r="D14" s="20">
        <v>2022</v>
      </c>
      <c r="E14" s="21" t="s">
        <v>32</v>
      </c>
      <c r="F14" s="22">
        <v>0</v>
      </c>
      <c r="G14" s="23">
        <v>0</v>
      </c>
      <c r="H14" s="23">
        <v>42650</v>
      </c>
      <c r="I14" s="23">
        <v>0</v>
      </c>
      <c r="J14" s="23">
        <v>5000</v>
      </c>
      <c r="K14" s="24">
        <v>4700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52350</v>
      </c>
    </row>
    <row r="15" spans="1:22" x14ac:dyDescent="0.3">
      <c r="A15" s="19" t="s">
        <v>36</v>
      </c>
      <c r="B15" s="19" t="s">
        <v>51</v>
      </c>
      <c r="C15" s="20" t="s">
        <v>52</v>
      </c>
      <c r="D15" s="20">
        <v>2022</v>
      </c>
      <c r="E15" s="21" t="s">
        <v>32</v>
      </c>
      <c r="F15" s="22">
        <v>0</v>
      </c>
      <c r="G15" s="23">
        <v>1352976</v>
      </c>
      <c r="H15" s="23">
        <v>86796</v>
      </c>
      <c r="I15" s="23">
        <v>0</v>
      </c>
      <c r="J15" s="23">
        <v>0</v>
      </c>
      <c r="K15" s="24">
        <v>70048</v>
      </c>
      <c r="L15" s="25" t="s">
        <v>83</v>
      </c>
      <c r="M15" s="26">
        <v>0</v>
      </c>
      <c r="N15" s="26">
        <v>12</v>
      </c>
      <c r="O15" s="26">
        <v>125</v>
      </c>
      <c r="P15" s="26">
        <v>9</v>
      </c>
      <c r="Q15" s="26">
        <v>2</v>
      </c>
      <c r="R15" s="26">
        <v>0</v>
      </c>
      <c r="S15" s="26">
        <v>0</v>
      </c>
      <c r="T15" s="26">
        <v>0</v>
      </c>
      <c r="U15" s="27">
        <f t="shared" si="0"/>
        <v>148</v>
      </c>
      <c r="V15" s="28">
        <f t="shared" si="1"/>
        <v>1509820</v>
      </c>
    </row>
    <row r="16" spans="1:22" x14ac:dyDescent="0.3">
      <c r="A16" s="19" t="s">
        <v>36</v>
      </c>
      <c r="B16" s="19" t="s">
        <v>53</v>
      </c>
      <c r="C16" s="20" t="s">
        <v>54</v>
      </c>
      <c r="D16" s="20">
        <v>2022</v>
      </c>
      <c r="E16" s="21" t="s">
        <v>32</v>
      </c>
      <c r="F16" s="22">
        <v>0</v>
      </c>
      <c r="G16" s="23">
        <v>436200</v>
      </c>
      <c r="H16" s="23">
        <v>0</v>
      </c>
      <c r="I16" s="23">
        <v>0</v>
      </c>
      <c r="J16" s="23">
        <v>0</v>
      </c>
      <c r="K16" s="24">
        <v>22205</v>
      </c>
      <c r="L16" s="25" t="s">
        <v>82</v>
      </c>
      <c r="M16" s="26">
        <v>0</v>
      </c>
      <c r="N16" s="26">
        <v>0</v>
      </c>
      <c r="O16" s="26">
        <v>35</v>
      </c>
      <c r="P16" s="26">
        <v>10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45</v>
      </c>
      <c r="V16" s="28">
        <f t="shared" si="1"/>
        <v>458405</v>
      </c>
    </row>
    <row r="17" spans="1:22" x14ac:dyDescent="0.3">
      <c r="A17" s="19" t="s">
        <v>55</v>
      </c>
      <c r="B17" s="19" t="s">
        <v>56</v>
      </c>
      <c r="C17" s="20" t="s">
        <v>57</v>
      </c>
      <c r="D17" s="20">
        <v>2022</v>
      </c>
      <c r="E17" s="21" t="s">
        <v>32</v>
      </c>
      <c r="F17" s="22">
        <v>0</v>
      </c>
      <c r="G17" s="23">
        <v>0</v>
      </c>
      <c r="H17" s="23">
        <v>119291</v>
      </c>
      <c r="I17" s="23">
        <v>0</v>
      </c>
      <c r="J17" s="23">
        <v>0</v>
      </c>
      <c r="K17" s="24">
        <v>8350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127641</v>
      </c>
    </row>
    <row r="18" spans="1:22" x14ac:dyDescent="0.3">
      <c r="A18" s="19" t="s">
        <v>36</v>
      </c>
      <c r="B18" s="19" t="s">
        <v>58</v>
      </c>
      <c r="C18" s="20" t="s">
        <v>59</v>
      </c>
      <c r="D18" s="20">
        <v>2022</v>
      </c>
      <c r="E18" s="21" t="s">
        <v>40</v>
      </c>
      <c r="F18" s="22">
        <v>129890</v>
      </c>
      <c r="G18" s="23">
        <v>0</v>
      </c>
      <c r="H18" s="23">
        <v>0</v>
      </c>
      <c r="I18" s="23">
        <v>0</v>
      </c>
      <c r="J18" s="23">
        <v>0</v>
      </c>
      <c r="K18" s="24">
        <v>9092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138982</v>
      </c>
    </row>
    <row r="19" spans="1:22" x14ac:dyDescent="0.3">
      <c r="A19" s="19" t="s">
        <v>60</v>
      </c>
      <c r="B19" s="19" t="s">
        <v>61</v>
      </c>
      <c r="C19" s="20" t="s">
        <v>62</v>
      </c>
      <c r="D19" s="20">
        <v>2022</v>
      </c>
      <c r="E19" s="21" t="s">
        <v>32</v>
      </c>
      <c r="F19" s="22">
        <v>0</v>
      </c>
      <c r="G19" s="23">
        <v>46200</v>
      </c>
      <c r="H19" s="23">
        <v>0</v>
      </c>
      <c r="I19" s="23">
        <v>0</v>
      </c>
      <c r="J19" s="23">
        <v>3500</v>
      </c>
      <c r="K19" s="24">
        <v>3372</v>
      </c>
      <c r="L19" s="25" t="s">
        <v>82</v>
      </c>
      <c r="M19" s="26">
        <v>0</v>
      </c>
      <c r="N19" s="26">
        <v>0</v>
      </c>
      <c r="O19" s="26">
        <v>5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5</v>
      </c>
      <c r="V19" s="28">
        <f t="shared" si="1"/>
        <v>53072</v>
      </c>
    </row>
    <row r="20" spans="1:22" x14ac:dyDescent="0.3">
      <c r="A20" s="19" t="s">
        <v>41</v>
      </c>
      <c r="B20" s="19" t="s">
        <v>63</v>
      </c>
      <c r="C20" s="20" t="s">
        <v>64</v>
      </c>
      <c r="D20" s="20">
        <v>2022</v>
      </c>
      <c r="E20" s="21" t="s">
        <v>32</v>
      </c>
      <c r="F20" s="22">
        <v>0</v>
      </c>
      <c r="G20" s="23">
        <v>0</v>
      </c>
      <c r="H20" s="23">
        <v>129468</v>
      </c>
      <c r="I20" s="23">
        <v>20239</v>
      </c>
      <c r="J20" s="23">
        <v>0</v>
      </c>
      <c r="K20" s="24">
        <v>9000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158707</v>
      </c>
    </row>
    <row r="21" spans="1:22" x14ac:dyDescent="0.3">
      <c r="A21" s="19" t="s">
        <v>65</v>
      </c>
      <c r="B21" s="19" t="s">
        <v>66</v>
      </c>
      <c r="C21" s="20" t="s">
        <v>67</v>
      </c>
      <c r="D21" s="20">
        <v>2022</v>
      </c>
      <c r="E21" s="21" t="s">
        <v>68</v>
      </c>
      <c r="F21" s="22">
        <v>0</v>
      </c>
      <c r="G21" s="23">
        <v>0</v>
      </c>
      <c r="H21" s="23">
        <v>98983</v>
      </c>
      <c r="I21" s="23">
        <v>0</v>
      </c>
      <c r="J21" s="23">
        <v>0</v>
      </c>
      <c r="K21" s="24">
        <v>9875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108858</v>
      </c>
    </row>
    <row r="22" spans="1:22" x14ac:dyDescent="0.3">
      <c r="A22" s="19" t="s">
        <v>69</v>
      </c>
      <c r="B22" s="19" t="s">
        <v>70</v>
      </c>
      <c r="C22" s="20" t="s">
        <v>71</v>
      </c>
      <c r="D22" s="20">
        <v>2022</v>
      </c>
      <c r="E22" s="21" t="s">
        <v>32</v>
      </c>
      <c r="F22" s="22">
        <v>71403</v>
      </c>
      <c r="G22" s="23">
        <v>0</v>
      </c>
      <c r="H22" s="23">
        <v>15296</v>
      </c>
      <c r="I22" s="23">
        <v>0</v>
      </c>
      <c r="J22" s="23">
        <v>2000</v>
      </c>
      <c r="K22" s="24">
        <v>8000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96699</v>
      </c>
    </row>
    <row r="23" spans="1:22" x14ac:dyDescent="0.3">
      <c r="A23" s="19" t="s">
        <v>36</v>
      </c>
      <c r="B23" s="19" t="s">
        <v>72</v>
      </c>
      <c r="C23" s="20" t="s">
        <v>73</v>
      </c>
      <c r="D23" s="20">
        <v>2022</v>
      </c>
      <c r="E23" s="21" t="s">
        <v>32</v>
      </c>
      <c r="F23" s="22">
        <v>0</v>
      </c>
      <c r="G23" s="23">
        <v>767544</v>
      </c>
      <c r="H23" s="23">
        <v>276089</v>
      </c>
      <c r="I23" s="23">
        <v>0</v>
      </c>
      <c r="J23" s="23">
        <v>13600</v>
      </c>
      <c r="K23" s="24">
        <v>72215</v>
      </c>
      <c r="L23" s="25" t="s">
        <v>82</v>
      </c>
      <c r="M23" s="26">
        <v>0</v>
      </c>
      <c r="N23" s="26">
        <v>0</v>
      </c>
      <c r="O23" s="26">
        <v>8</v>
      </c>
      <c r="P23" s="26">
        <v>24</v>
      </c>
      <c r="Q23" s="26">
        <v>25</v>
      </c>
      <c r="R23" s="26">
        <v>1</v>
      </c>
      <c r="S23" s="26">
        <v>0</v>
      </c>
      <c r="T23" s="26">
        <v>0</v>
      </c>
      <c r="U23" s="27">
        <f t="shared" si="0"/>
        <v>58</v>
      </c>
      <c r="V23" s="28">
        <f t="shared" si="1"/>
        <v>1129448</v>
      </c>
    </row>
    <row r="24" spans="1:22" x14ac:dyDescent="0.3">
      <c r="A24" s="19" t="s">
        <v>55</v>
      </c>
      <c r="B24" s="19" t="s">
        <v>74</v>
      </c>
      <c r="C24" s="20" t="s">
        <v>75</v>
      </c>
      <c r="D24" s="20">
        <v>2022</v>
      </c>
      <c r="E24" s="21" t="s">
        <v>68</v>
      </c>
      <c r="F24" s="22">
        <v>0</v>
      </c>
      <c r="G24" s="23">
        <v>0</v>
      </c>
      <c r="H24" s="23">
        <v>26337</v>
      </c>
      <c r="I24" s="23">
        <v>0</v>
      </c>
      <c r="J24" s="23">
        <v>6000</v>
      </c>
      <c r="K24" s="24">
        <v>3233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35570</v>
      </c>
    </row>
    <row r="25" spans="1:22" x14ac:dyDescent="0.3">
      <c r="A25" s="19" t="s">
        <v>37</v>
      </c>
      <c r="B25" s="19" t="s">
        <v>76</v>
      </c>
      <c r="C25" s="20" t="s">
        <v>77</v>
      </c>
      <c r="D25" s="20">
        <v>2022</v>
      </c>
      <c r="E25" s="21" t="s">
        <v>32</v>
      </c>
      <c r="F25" s="22">
        <v>0</v>
      </c>
      <c r="G25" s="23">
        <v>92400</v>
      </c>
      <c r="H25" s="23">
        <v>0</v>
      </c>
      <c r="I25" s="23">
        <v>0</v>
      </c>
      <c r="J25" s="23">
        <v>0</v>
      </c>
      <c r="K25" s="24">
        <v>7960</v>
      </c>
      <c r="L25" s="25" t="s">
        <v>82</v>
      </c>
      <c r="M25" s="26">
        <v>0</v>
      </c>
      <c r="N25" s="26">
        <v>0</v>
      </c>
      <c r="O25" s="26">
        <v>10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7">
        <f t="shared" si="0"/>
        <v>10</v>
      </c>
      <c r="V25" s="28">
        <f t="shared" si="1"/>
        <v>100360</v>
      </c>
    </row>
    <row r="26" spans="1:22" x14ac:dyDescent="0.3">
      <c r="A26" s="19" t="s">
        <v>29</v>
      </c>
      <c r="B26" s="19" t="s">
        <v>78</v>
      </c>
      <c r="C26" s="20" t="s">
        <v>79</v>
      </c>
      <c r="D26" s="20">
        <v>2022</v>
      </c>
      <c r="E26" s="21" t="s">
        <v>32</v>
      </c>
      <c r="F26" s="22">
        <v>0</v>
      </c>
      <c r="G26" s="23">
        <v>438984</v>
      </c>
      <c r="H26" s="23">
        <v>48438</v>
      </c>
      <c r="I26" s="23">
        <v>0</v>
      </c>
      <c r="J26" s="23">
        <v>8762</v>
      </c>
      <c r="K26" s="24">
        <v>46138</v>
      </c>
      <c r="L26" s="25" t="s">
        <v>82</v>
      </c>
      <c r="M26" s="26">
        <v>0</v>
      </c>
      <c r="N26" s="26">
        <v>0</v>
      </c>
      <c r="O26" s="26">
        <v>40</v>
      </c>
      <c r="P26" s="26">
        <v>3</v>
      </c>
      <c r="Q26" s="26">
        <v>1</v>
      </c>
      <c r="R26" s="26">
        <v>1</v>
      </c>
      <c r="S26" s="26">
        <v>0</v>
      </c>
      <c r="T26" s="26">
        <v>0</v>
      </c>
      <c r="U26" s="27">
        <f t="shared" si="0"/>
        <v>45</v>
      </c>
      <c r="V26" s="28">
        <f t="shared" si="1"/>
        <v>542322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</sheetData>
  <autoFilter ref="A8:V8" xr:uid="{8728CF43-0BA4-42DE-BB2F-E20FB77FA691}"/>
  <conditionalFormatting sqref="V9 V27:V36">
    <cfRule type="cellIs" dxfId="8" priority="14" operator="lessThan">
      <formula>0</formula>
    </cfRule>
  </conditionalFormatting>
  <conditionalFormatting sqref="V9 V27:V36">
    <cfRule type="expression" dxfId="7" priority="12">
      <formula>#REF!&lt;0</formula>
    </cfRule>
  </conditionalFormatting>
  <conditionalFormatting sqref="D9">
    <cfRule type="expression" dxfId="6" priority="11">
      <formula>OR($D9&gt;2022,AND($D9&lt;2022,$D9&lt;&gt;""))</formula>
    </cfRule>
  </conditionalFormatting>
  <conditionalFormatting sqref="D27:D36">
    <cfRule type="expression" dxfId="5" priority="9">
      <formula>OR($D27&gt;2022,AND($D27&lt;2022,$D27&lt;&gt;""))</formula>
    </cfRule>
  </conditionalFormatting>
  <conditionalFormatting sqref="C9 C27:C36">
    <cfRule type="expression" dxfId="4" priority="15">
      <formula>(#REF!&gt;1)</formula>
    </cfRule>
  </conditionalFormatting>
  <conditionalFormatting sqref="V10:V26">
    <cfRule type="cellIs" dxfId="3" priority="3" operator="lessThan">
      <formula>0</formula>
    </cfRule>
  </conditionalFormatting>
  <conditionalFormatting sqref="V10:V26">
    <cfRule type="expression" dxfId="2" priority="2">
      <formula>#REF!&lt;0</formula>
    </cfRule>
  </conditionalFormatting>
  <conditionalFormatting sqref="D10:D26">
    <cfRule type="expression" dxfId="1" priority="1">
      <formula>OR($D10&gt;2022,AND($D10&lt;2022,$D10&lt;&gt;""))</formula>
    </cfRule>
  </conditionalFormatting>
  <conditionalFormatting sqref="C10:C26">
    <cfRule type="expression" dxfId="0" priority="4">
      <formula>(#REF!&gt;1)</formula>
    </cfRule>
  </conditionalFormatting>
  <dataValidations count="3">
    <dataValidation type="list" allowBlank="1" showInputMessage="1" showErrorMessage="1" sqref="L9:L36" xr:uid="{7C81829F-2F7D-4514-AAD0-504B19C506D9}">
      <formula1>"N/A, FMR, Actual Rent"</formula1>
    </dataValidation>
    <dataValidation type="list" allowBlank="1" showInputMessage="1" showErrorMessage="1" sqref="E9:E36" xr:uid="{0CFD5FC5-580A-48C6-8393-425C21A40637}">
      <formula1>"PH, TH, Joint TH &amp; PH-RRH, HMIS, SSO, TRA, PRA, SRA, S+C/SRO"</formula1>
    </dataValidation>
    <dataValidation allowBlank="1" showErrorMessage="1" sqref="A8:V8" xr:uid="{E0DED744-44EF-4893-B91D-7F9524DACFF1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2021-03-06T21:41:51Z</dcterms:created>
  <dcterms:modified xsi:type="dcterms:W3CDTF">2021-05-20T14:01:06Z</dcterms:modified>
</cp:coreProperties>
</file>