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J-500\"/>
    </mc:Choice>
  </mc:AlternateContent>
  <xr:revisionPtr revIDLastSave="0" documentId="13_ncr:1_{30466EC2-1885-4826-9F1D-CA2DE96B88AF}" xr6:coauthVersionLast="46" xr6:coauthVersionMax="46" xr10:uidLastSave="{00000000-0000-0000-0000-000000000000}"/>
  <bookViews>
    <workbookView xWindow="-108" yWindow="-108" windowWidth="27288" windowHeight="17664" xr2:uid="{3446C62E-BBD2-45D0-A556-C165C0562EE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<sst xmlns="http://schemas.openxmlformats.org/spreadsheetml/2006/main" count="109" uniqueCount="71">
  <si>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</si>
  <si>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</si>
  <si>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</si>
  <si>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</si>
  <si>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</si>
  <si>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</si>
  <si>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</si>
  <si>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</si>
  <si>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</si>
  <si>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</si>
  <si>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</si>
  <si>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</si>
  <si>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</si>
  <si>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</si>
  <si>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</si>
  <si>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</si>
  <si>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</si>
  <si>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</si>
  <si>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</si>
  <si>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</si>
  <si>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</si>
  <si>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</si>
  <si>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</si>
  <si>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</si>
  <si>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</si>
  <si>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</si>
  <si>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</si>
  <si>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</si>
  <si>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NJ-514</t>
  </si>
  <si>
    <t>City of Trenton</t>
  </si>
  <si>
    <t>Mercer PSH 1 - CC On My Own</t>
  </si>
  <si>
    <t>NJ0146L2F142013</t>
  </si>
  <si>
    <t>PH</t>
  </si>
  <si>
    <t/>
  </si>
  <si>
    <t>Newark</t>
  </si>
  <si>
    <t>Trenton/Mercer County CoC</t>
  </si>
  <si>
    <t>New Jersey Housing and Mortgage Finance Agency</t>
  </si>
  <si>
    <t>Mercer HMIS FY 2019</t>
  </si>
  <si>
    <t>NJ0152L2F142013</t>
  </si>
  <si>
    <t>Mercer PSH 3 - GTBHC &amp; CC Greenwood Ave Consolidation</t>
  </si>
  <si>
    <t>NJ0206L2F142012</t>
  </si>
  <si>
    <t>Housing First - Samaritan Trenton/Mercer 09</t>
  </si>
  <si>
    <t>NJ0246L2F142006</t>
  </si>
  <si>
    <t>501-507 Perry Street Shelter + Care</t>
  </si>
  <si>
    <t>NJ0310L2F142006</t>
  </si>
  <si>
    <t>Mercer PSH 17 - Mercer County Leasing 2011 Consolidation</t>
  </si>
  <si>
    <t>NJ0368L2F142008</t>
  </si>
  <si>
    <t>Mercer PSH 8 - Housing First Phase 1 - Housing First Demonstration Initiative Consolidation</t>
  </si>
  <si>
    <t>NJ0388L2F142009</t>
  </si>
  <si>
    <t>Mercer RRH 2 - CoC GA</t>
  </si>
  <si>
    <t>NJ0400L2F142005</t>
  </si>
  <si>
    <t>Permanent Supportive Housing for Chronically Homeless Women</t>
  </si>
  <si>
    <t>NJ0464L2F142006</t>
  </si>
  <si>
    <t>Rapid Re-Housing for Homeless Youth Expansion</t>
  </si>
  <si>
    <t>NJ0535L2F142004</t>
  </si>
  <si>
    <t>Housing Now Consolidation</t>
  </si>
  <si>
    <t>NJ0536L2F142004</t>
  </si>
  <si>
    <t>PSH for Chronically Homeless Persons (Oaks) Consolidation</t>
  </si>
  <si>
    <t>NJ0560L2F142003</t>
  </si>
  <si>
    <t>Coordinated Assessment for Youth (Anchor House)</t>
  </si>
  <si>
    <t>NJ0561L2F142003</t>
  </si>
  <si>
    <t>SSO</t>
  </si>
  <si>
    <t>Joint TH-RRH for Youth Consolidation</t>
  </si>
  <si>
    <t>NJ0590L2F142002</t>
  </si>
  <si>
    <t>Joint TH &amp; PH-RRH</t>
  </si>
  <si>
    <t>Joint TH-RRH for Survivors of Domestic Violence</t>
  </si>
  <si>
    <t>NJ0593D2F142002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</si>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</sst>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59B1-3D16-4994-924A-E7BAEB1BAF55}">
  <sheetPr codeName="Sheet246">
    <pageSetUpPr fitToPage="1"/>
  </sheetPr>
  <dimension ref="A1:V3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67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68</v>
      </c>
      <c r="B5" s="34">
        <f ca="1">SUM(OFFSET(V8,1,0,500,1))</f>
        <v>4665596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247140</v>
      </c>
      <c r="H9" s="23">
        <v>0</v>
      </c>
      <c r="I9" s="23">
        <v>0</v>
      </c>
      <c r="J9" s="23">
        <v>0</v>
      </c>
      <c r="K9" s="24">
        <v>14253</v>
      </c>
      <c r="L9" s="25" t="s">
        <v>69</v>
      </c>
      <c r="M9" s="26">
        <v>0</v>
      </c>
      <c r="N9" s="26">
        <v>3</v>
      </c>
      <c r="O9" s="26">
        <v>15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3" si="0">SUM(M9:T9)</f>
        <v>18</v>
      </c>
      <c r="V9" s="28">
        <f t="shared" ref="V9:V33" si="1">SUM(F9:K9)</f>
        <v>261393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19970</v>
      </c>
      <c r="K10" s="24">
        <v>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19970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0</v>
      </c>
      <c r="G11" s="23">
        <v>589464</v>
      </c>
      <c r="H11" s="23">
        <v>0</v>
      </c>
      <c r="I11" s="23">
        <v>0</v>
      </c>
      <c r="J11" s="23">
        <v>0</v>
      </c>
      <c r="K11" s="24">
        <v>51408</v>
      </c>
      <c r="L11" s="25" t="s">
        <v>70</v>
      </c>
      <c r="M11" s="26">
        <v>6</v>
      </c>
      <c r="N11" s="26">
        <v>5</v>
      </c>
      <c r="O11" s="26">
        <v>43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54</v>
      </c>
      <c r="V11" s="28">
        <f t="shared" si="1"/>
        <v>640872</v>
      </c>
    </row>
    <row r="12" spans="1:22" x14ac:dyDescent="0.3">
      <c r="A12" s="19" t="s">
        <v>29</v>
      </c>
      <c r="B12" s="19" t="s">
        <v>41</v>
      </c>
      <c r="C12" s="20" t="s">
        <v>42</v>
      </c>
      <c r="D12" s="20">
        <v>2022</v>
      </c>
      <c r="E12" s="21" t="s">
        <v>32</v>
      </c>
      <c r="F12" s="22">
        <v>0</v>
      </c>
      <c r="G12" s="23">
        <v>113700</v>
      </c>
      <c r="H12" s="23">
        <v>0</v>
      </c>
      <c r="I12" s="23">
        <v>0</v>
      </c>
      <c r="J12" s="23">
        <v>0</v>
      </c>
      <c r="K12" s="24">
        <v>8220</v>
      </c>
      <c r="L12" s="25" t="s">
        <v>70</v>
      </c>
      <c r="M12" s="26">
        <v>2</v>
      </c>
      <c r="N12" s="26">
        <v>9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11</v>
      </c>
      <c r="V12" s="28">
        <f t="shared" si="1"/>
        <v>121920</v>
      </c>
    </row>
    <row r="13" spans="1:22" x14ac:dyDescent="0.3">
      <c r="A13" s="19" t="s">
        <v>29</v>
      </c>
      <c r="B13" s="19" t="s">
        <v>43</v>
      </c>
      <c r="C13" s="20" t="s">
        <v>44</v>
      </c>
      <c r="D13" s="20">
        <v>2022</v>
      </c>
      <c r="E13" s="21" t="s">
        <v>32</v>
      </c>
      <c r="F13" s="22">
        <v>0</v>
      </c>
      <c r="G13" s="23">
        <v>159120</v>
      </c>
      <c r="H13" s="23">
        <v>0</v>
      </c>
      <c r="I13" s="23">
        <v>0</v>
      </c>
      <c r="J13" s="23">
        <v>0</v>
      </c>
      <c r="K13" s="24">
        <v>13752</v>
      </c>
      <c r="L13" s="25" t="s">
        <v>70</v>
      </c>
      <c r="M13" s="26">
        <v>0</v>
      </c>
      <c r="N13" s="26">
        <v>15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15</v>
      </c>
      <c r="V13" s="28">
        <f t="shared" si="1"/>
        <v>172872</v>
      </c>
    </row>
    <row r="14" spans="1:22" x14ac:dyDescent="0.3">
      <c r="A14" s="19" t="s">
        <v>29</v>
      </c>
      <c r="B14" s="19" t="s">
        <v>45</v>
      </c>
      <c r="C14" s="20" t="s">
        <v>46</v>
      </c>
      <c r="D14" s="20">
        <v>2022</v>
      </c>
      <c r="E14" s="21" t="s">
        <v>32</v>
      </c>
      <c r="F14" s="22">
        <v>998964</v>
      </c>
      <c r="G14" s="23">
        <v>0</v>
      </c>
      <c r="H14" s="23">
        <v>0</v>
      </c>
      <c r="I14" s="23">
        <v>5560</v>
      </c>
      <c r="J14" s="23">
        <v>0</v>
      </c>
      <c r="K14" s="24">
        <v>71254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1075778</v>
      </c>
    </row>
    <row r="15" spans="1:22" x14ac:dyDescent="0.3">
      <c r="A15" s="19" t="s">
        <v>29</v>
      </c>
      <c r="B15" s="19" t="s">
        <v>47</v>
      </c>
      <c r="C15" s="20" t="s">
        <v>48</v>
      </c>
      <c r="D15" s="20">
        <v>2022</v>
      </c>
      <c r="E15" s="21" t="s">
        <v>32</v>
      </c>
      <c r="F15" s="22">
        <v>0</v>
      </c>
      <c r="G15" s="23">
        <v>665160</v>
      </c>
      <c r="H15" s="23">
        <v>0</v>
      </c>
      <c r="I15" s="23">
        <v>0</v>
      </c>
      <c r="J15" s="23">
        <v>0</v>
      </c>
      <c r="K15" s="24">
        <v>50164</v>
      </c>
      <c r="L15" s="25" t="s">
        <v>70</v>
      </c>
      <c r="M15" s="26">
        <v>0</v>
      </c>
      <c r="N15" s="26">
        <v>0</v>
      </c>
      <c r="O15" s="26">
        <v>60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60</v>
      </c>
      <c r="V15" s="28">
        <f t="shared" si="1"/>
        <v>715324</v>
      </c>
    </row>
    <row r="16" spans="1:22" x14ac:dyDescent="0.3">
      <c r="A16" s="19" t="s">
        <v>29</v>
      </c>
      <c r="B16" s="19" t="s">
        <v>49</v>
      </c>
      <c r="C16" s="20" t="s">
        <v>50</v>
      </c>
      <c r="D16" s="20">
        <v>2022</v>
      </c>
      <c r="E16" s="21" t="s">
        <v>32</v>
      </c>
      <c r="F16" s="22">
        <v>0</v>
      </c>
      <c r="G16" s="23">
        <v>70200</v>
      </c>
      <c r="H16" s="23">
        <v>43000</v>
      </c>
      <c r="I16" s="23">
        <v>0</v>
      </c>
      <c r="J16" s="23">
        <v>0</v>
      </c>
      <c r="K16" s="24">
        <v>7162</v>
      </c>
      <c r="L16" s="25" t="s">
        <v>69</v>
      </c>
      <c r="M16" s="26">
        <v>0</v>
      </c>
      <c r="N16" s="26">
        <v>0</v>
      </c>
      <c r="O16" s="26">
        <v>5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5</v>
      </c>
      <c r="V16" s="28">
        <f t="shared" si="1"/>
        <v>120362</v>
      </c>
    </row>
    <row r="17" spans="1:22" x14ac:dyDescent="0.3">
      <c r="A17" s="19" t="s">
        <v>29</v>
      </c>
      <c r="B17" s="19" t="s">
        <v>51</v>
      </c>
      <c r="C17" s="20" t="s">
        <v>52</v>
      </c>
      <c r="D17" s="20">
        <v>2022</v>
      </c>
      <c r="E17" s="21" t="s">
        <v>32</v>
      </c>
      <c r="F17" s="22">
        <v>0</v>
      </c>
      <c r="G17" s="23">
        <v>22968</v>
      </c>
      <c r="H17" s="23">
        <v>5767</v>
      </c>
      <c r="I17" s="23">
        <v>0</v>
      </c>
      <c r="J17" s="23">
        <v>800</v>
      </c>
      <c r="K17" s="24">
        <v>1805</v>
      </c>
      <c r="L17" s="25" t="s">
        <v>69</v>
      </c>
      <c r="M17" s="26">
        <v>0</v>
      </c>
      <c r="N17" s="26">
        <v>0</v>
      </c>
      <c r="O17" s="26">
        <v>0</v>
      </c>
      <c r="P17" s="26">
        <v>0</v>
      </c>
      <c r="Q17" s="26">
        <v>1</v>
      </c>
      <c r="R17" s="26">
        <v>0</v>
      </c>
      <c r="S17" s="26">
        <v>0</v>
      </c>
      <c r="T17" s="26">
        <v>0</v>
      </c>
      <c r="U17" s="27">
        <f t="shared" si="0"/>
        <v>1</v>
      </c>
      <c r="V17" s="28">
        <f t="shared" si="1"/>
        <v>31340</v>
      </c>
    </row>
    <row r="18" spans="1:22" x14ac:dyDescent="0.3">
      <c r="A18" s="19" t="s">
        <v>29</v>
      </c>
      <c r="B18" s="19" t="s">
        <v>53</v>
      </c>
      <c r="C18" s="20" t="s">
        <v>54</v>
      </c>
      <c r="D18" s="20">
        <v>2022</v>
      </c>
      <c r="E18" s="21" t="s">
        <v>32</v>
      </c>
      <c r="F18" s="22">
        <v>0</v>
      </c>
      <c r="G18" s="23">
        <v>134460</v>
      </c>
      <c r="H18" s="23">
        <v>69521</v>
      </c>
      <c r="I18" s="23">
        <v>0</v>
      </c>
      <c r="J18" s="23">
        <v>1000</v>
      </c>
      <c r="K18" s="24">
        <v>16508</v>
      </c>
      <c r="L18" s="25" t="s">
        <v>69</v>
      </c>
      <c r="M18" s="26">
        <v>0</v>
      </c>
      <c r="N18" s="26">
        <v>0</v>
      </c>
      <c r="O18" s="26">
        <v>3</v>
      </c>
      <c r="P18" s="26">
        <v>5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8</v>
      </c>
      <c r="V18" s="28">
        <f t="shared" si="1"/>
        <v>221489</v>
      </c>
    </row>
    <row r="19" spans="1:22" x14ac:dyDescent="0.3">
      <c r="A19" s="19" t="s">
        <v>29</v>
      </c>
      <c r="B19" s="19" t="s">
        <v>55</v>
      </c>
      <c r="C19" s="20" t="s">
        <v>56</v>
      </c>
      <c r="D19" s="20">
        <v>2022</v>
      </c>
      <c r="E19" s="21" t="s">
        <v>32</v>
      </c>
      <c r="F19" s="22">
        <v>0</v>
      </c>
      <c r="G19" s="23">
        <v>317988</v>
      </c>
      <c r="H19" s="23">
        <v>106905</v>
      </c>
      <c r="I19" s="23">
        <v>0</v>
      </c>
      <c r="J19" s="23">
        <v>1000</v>
      </c>
      <c r="K19" s="24">
        <v>24771</v>
      </c>
      <c r="L19" s="25" t="s">
        <v>69</v>
      </c>
      <c r="M19" s="26">
        <v>0</v>
      </c>
      <c r="N19" s="26">
        <v>0</v>
      </c>
      <c r="O19" s="26">
        <v>0</v>
      </c>
      <c r="P19" s="26">
        <v>11</v>
      </c>
      <c r="Q19" s="26">
        <v>5</v>
      </c>
      <c r="R19" s="26">
        <v>0</v>
      </c>
      <c r="S19" s="26">
        <v>0</v>
      </c>
      <c r="T19" s="26">
        <v>0</v>
      </c>
      <c r="U19" s="27">
        <f t="shared" si="0"/>
        <v>16</v>
      </c>
      <c r="V19" s="28">
        <f t="shared" si="1"/>
        <v>450664</v>
      </c>
    </row>
    <row r="20" spans="1:22" x14ac:dyDescent="0.3">
      <c r="A20" s="19" t="s">
        <v>29</v>
      </c>
      <c r="B20" s="19" t="s">
        <v>57</v>
      </c>
      <c r="C20" s="20" t="s">
        <v>58</v>
      </c>
      <c r="D20" s="20">
        <v>2022</v>
      </c>
      <c r="E20" s="21" t="s">
        <v>32</v>
      </c>
      <c r="F20" s="22">
        <v>0</v>
      </c>
      <c r="G20" s="23">
        <v>180648</v>
      </c>
      <c r="H20" s="23">
        <v>5174</v>
      </c>
      <c r="I20" s="23">
        <v>0</v>
      </c>
      <c r="J20" s="23">
        <v>750</v>
      </c>
      <c r="K20" s="24">
        <v>16291</v>
      </c>
      <c r="L20" s="25" t="s">
        <v>69</v>
      </c>
      <c r="M20" s="26">
        <v>0</v>
      </c>
      <c r="N20" s="26">
        <v>0</v>
      </c>
      <c r="O20" s="26">
        <v>12</v>
      </c>
      <c r="P20" s="26">
        <v>1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13</v>
      </c>
      <c r="V20" s="28">
        <f t="shared" si="1"/>
        <v>202863</v>
      </c>
    </row>
    <row r="21" spans="1:22" x14ac:dyDescent="0.3">
      <c r="A21" s="19" t="s">
        <v>29</v>
      </c>
      <c r="B21" s="19" t="s">
        <v>59</v>
      </c>
      <c r="C21" s="20" t="s">
        <v>60</v>
      </c>
      <c r="D21" s="20">
        <v>2022</v>
      </c>
      <c r="E21" s="21" t="s">
        <v>61</v>
      </c>
      <c r="F21" s="22">
        <v>0</v>
      </c>
      <c r="G21" s="23">
        <v>0</v>
      </c>
      <c r="H21" s="23">
        <v>91000</v>
      </c>
      <c r="I21" s="23">
        <v>0</v>
      </c>
      <c r="J21" s="23">
        <v>0</v>
      </c>
      <c r="K21" s="24">
        <v>9000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100000</v>
      </c>
    </row>
    <row r="22" spans="1:22" x14ac:dyDescent="0.3">
      <c r="A22" s="19" t="s">
        <v>29</v>
      </c>
      <c r="B22" s="19" t="s">
        <v>62</v>
      </c>
      <c r="C22" s="20" t="s">
        <v>63</v>
      </c>
      <c r="D22" s="20">
        <v>2022</v>
      </c>
      <c r="E22" s="21" t="s">
        <v>64</v>
      </c>
      <c r="F22" s="22">
        <v>42984</v>
      </c>
      <c r="G22" s="23">
        <v>93096</v>
      </c>
      <c r="H22" s="23">
        <v>114762</v>
      </c>
      <c r="I22" s="23">
        <v>6195</v>
      </c>
      <c r="J22" s="23">
        <v>1500</v>
      </c>
      <c r="K22" s="24">
        <v>23064</v>
      </c>
      <c r="L22" s="25" t="s">
        <v>69</v>
      </c>
      <c r="M22" s="26">
        <v>0</v>
      </c>
      <c r="N22" s="26">
        <v>0</v>
      </c>
      <c r="O22" s="26">
        <v>4</v>
      </c>
      <c r="P22" s="26">
        <v>2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6</v>
      </c>
      <c r="V22" s="28">
        <f t="shared" si="1"/>
        <v>281601</v>
      </c>
    </row>
    <row r="23" spans="1:22" x14ac:dyDescent="0.3">
      <c r="A23" s="19" t="s">
        <v>29</v>
      </c>
      <c r="B23" s="19" t="s">
        <v>65</v>
      </c>
      <c r="C23" s="20" t="s">
        <v>66</v>
      </c>
      <c r="D23" s="20">
        <v>2022</v>
      </c>
      <c r="E23" s="21" t="s">
        <v>64</v>
      </c>
      <c r="F23" s="22">
        <v>46044</v>
      </c>
      <c r="G23" s="23">
        <v>115992</v>
      </c>
      <c r="H23" s="23">
        <v>58622</v>
      </c>
      <c r="I23" s="23">
        <v>0</v>
      </c>
      <c r="J23" s="23">
        <v>11000</v>
      </c>
      <c r="K23" s="24">
        <v>17490</v>
      </c>
      <c r="L23" s="25" t="s">
        <v>69</v>
      </c>
      <c r="M23" s="26">
        <v>0</v>
      </c>
      <c r="N23" s="26">
        <v>0</v>
      </c>
      <c r="O23" s="26">
        <v>3</v>
      </c>
      <c r="P23" s="26">
        <v>4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7</v>
      </c>
      <c r="V23" s="28">
        <f t="shared" si="1"/>
        <v>249148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</sheetData>
  <autoFilter ref="A8:V8" xr:uid="{8CC04081-BC68-4A7D-9553-031472F06188}"/>
  <conditionalFormatting sqref="V9:V33">
    <cfRule type="cellIs" dxfId="3" priority="4" operator="lessThan">
      <formula>0</formula>
    </cfRule>
  </conditionalFormatting>
  <conditionalFormatting sqref="V9:V33">
    <cfRule type="expression" dxfId="2" priority="2">
      <formula>#REF!&lt;0</formula>
    </cfRule>
  </conditionalFormatting>
  <conditionalFormatting sqref="D9:D33">
    <cfRule type="expression" dxfId="1" priority="1">
      <formula>OR($D9&gt;2022,AND($D9&lt;2022,$D9&lt;&gt;""))</formula>
    </cfRule>
  </conditionalFormatting>
  <conditionalFormatting sqref="C9:C33">
    <cfRule type="expression" dxfId="0" priority="5">
      <formula>(#REF!&gt;1)</formula>
    </cfRule>
  </conditionalFormatting>
  <dataValidations count="3">
    <dataValidation type="list" allowBlank="1" showInputMessage="1" showErrorMessage="1" sqref="L9:L33" xr:uid="{06507D78-CACF-4092-9CDF-DDC8F5270523}">
      <formula1>"N/A, FMR, Actual Rent"</formula1>
    </dataValidation>
    <dataValidation type="list" allowBlank="1" showInputMessage="1" showErrorMessage="1" sqref="E9:E33" xr:uid="{8F519218-3170-4C7A-BC35-4C457529E31F}">
      <formula1>"PH, TH, Joint TH &amp; PH-RRH, HMIS, SSO, TRA, PRA, SRA, S+C/SRO"</formula1>
    </dataValidation>
    <dataValidation allowBlank="1" showErrorMessage="1" sqref="A8:V8" xr:uid="{23D08C69-7FDF-4744-9B1E-C1E9A0030E7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2021-03-06T21:41:53Z</dcterms:created>
  <dcterms:modified xsi:type="dcterms:W3CDTF">2021-05-20T14:01:05Z</dcterms:modified>
</cp:coreProperties>
</file>