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J-500\"/>
    </mc:Choice>
  </mc:AlternateContent>
  <xr:revisionPtr revIDLastSave="0" documentId="13_ncr:1_{44D0B5E9-11A8-4749-92DC-656F2B2E85ED}" xr6:coauthVersionLast="46" xr6:coauthVersionMax="46" xr10:uidLastSave="{00000000-0000-0000-0000-000000000000}"/>
  <bookViews>
    <workbookView xWindow="-108" yWindow="-108" windowWidth="27288" windowHeight="17664" xr2:uid="{C28E1639-FCCD-4784-965B-BC3AE6B6F28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<sst xmlns="http://schemas.openxmlformats.org/spreadsheetml/2006/main" count="59" uniqueCount="49">
  <si>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</si>
  <si>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</si>
  <si>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</si>
  <si>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</si>
  <si>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</si>
  <si>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</si>
  <si>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</si>
  <si>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</si>
  <si>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</si>
  <si>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</si>
  <si>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</si>
  <si>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</si>
  <si>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</si>
  <si>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</si>
  <si>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</si>
  <si>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</si>
  <si>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</si>
  <si>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</si>
  <si>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</si>
  <si>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</si>
  <si>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</si>
  <si>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</si>
  <si>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</si>
  <si>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</si>
  <si>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</si>
  <si>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</si>
  <si>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</si>
  <si>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</si>
  <si>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NJ-513</t>
  </si>
  <si>
    <t>Alternatives, Inc.</t>
  </si>
  <si>
    <t>Permanent Supportive Housing I</t>
  </si>
  <si>
    <t>NJ0136L2F132013</t>
  </si>
  <si>
    <t>PH</t>
  </si>
  <si>
    <t/>
  </si>
  <si>
    <t>Newark</t>
  </si>
  <si>
    <t>Somerset County CoC</t>
  </si>
  <si>
    <t>Somerset County, NJ</t>
  </si>
  <si>
    <t>Permanent Supportive Housing II</t>
  </si>
  <si>
    <t>NJ0137L2F132013</t>
  </si>
  <si>
    <t>Permanent Supportive Housing IV</t>
  </si>
  <si>
    <t>NJ0138L2F132013</t>
  </si>
  <si>
    <t>Somerset County Rapid Rehousing</t>
  </si>
  <si>
    <t>NJ0534L2F132004</t>
  </si>
  <si>
    <t>Somerset County Rapid Rehousing II</t>
  </si>
  <si>
    <t>NJ0587L2F132002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</si>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</sst>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0761-47F2-4444-9D1B-88884D646079}">
  <sheetPr codeName="Sheet245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46</v>
      </c>
      <c r="B5" s="34">
        <f ca="1">SUM(OFFSET(V8,1,0,500,1))</f>
        <v>394840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54419</v>
      </c>
      <c r="I9" s="23">
        <v>46576</v>
      </c>
      <c r="J9" s="23">
        <v>0</v>
      </c>
      <c r="K9" s="24">
        <v>4350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3" si="0">SUM(M9:T9)</f>
        <v>0</v>
      </c>
      <c r="V9" s="28">
        <f t="shared" ref="V9:V23" si="1">SUM(F9:K9)</f>
        <v>105345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0</v>
      </c>
      <c r="H10" s="23">
        <v>53151</v>
      </c>
      <c r="I10" s="23">
        <v>45319</v>
      </c>
      <c r="J10" s="23">
        <v>0</v>
      </c>
      <c r="K10" s="24">
        <v>6206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104676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15420</v>
      </c>
      <c r="H11" s="23">
        <v>3716</v>
      </c>
      <c r="I11" s="23">
        <v>0</v>
      </c>
      <c r="J11" s="23">
        <v>0</v>
      </c>
      <c r="K11" s="24">
        <v>1036</v>
      </c>
      <c r="L11" s="25" t="s">
        <v>48</v>
      </c>
      <c r="M11" s="26">
        <v>0</v>
      </c>
      <c r="N11" s="26">
        <v>0</v>
      </c>
      <c r="O11" s="26">
        <v>1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</v>
      </c>
      <c r="V11" s="28">
        <f t="shared" si="1"/>
        <v>20172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16452</v>
      </c>
      <c r="H12" s="23">
        <v>3321</v>
      </c>
      <c r="I12" s="23">
        <v>0</v>
      </c>
      <c r="J12" s="23">
        <v>0</v>
      </c>
      <c r="K12" s="24">
        <v>900</v>
      </c>
      <c r="L12" s="25" t="s">
        <v>47</v>
      </c>
      <c r="M12" s="26">
        <v>0</v>
      </c>
      <c r="N12" s="26">
        <v>0</v>
      </c>
      <c r="O12" s="26">
        <v>1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</v>
      </c>
      <c r="V12" s="28">
        <f t="shared" si="1"/>
        <v>20673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0</v>
      </c>
      <c r="G13" s="23">
        <v>98712</v>
      </c>
      <c r="H13" s="23">
        <v>37788</v>
      </c>
      <c r="I13" s="23">
        <v>0</v>
      </c>
      <c r="J13" s="23">
        <v>0</v>
      </c>
      <c r="K13" s="24">
        <v>7474</v>
      </c>
      <c r="L13" s="25" t="s">
        <v>47</v>
      </c>
      <c r="M13" s="26">
        <v>0</v>
      </c>
      <c r="N13" s="26">
        <v>0</v>
      </c>
      <c r="O13" s="26">
        <v>6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6</v>
      </c>
      <c r="V13" s="28">
        <f t="shared" si="1"/>
        <v>143974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</sheetData>
  <autoFilter ref="A8:V8" xr:uid="{5919D024-055E-4575-951A-281520A94B17}"/>
  <conditionalFormatting sqref="V9:V23">
    <cfRule type="cellIs" dxfId="3" priority="4" operator="lessThan">
      <formula>0</formula>
    </cfRule>
  </conditionalFormatting>
  <conditionalFormatting sqref="V9:V23">
    <cfRule type="expression" dxfId="2" priority="2">
      <formula>#REF!&lt;0</formula>
    </cfRule>
  </conditionalFormatting>
  <conditionalFormatting sqref="D9:D23">
    <cfRule type="expression" dxfId="1" priority="1">
      <formula>OR($D9&gt;2022,AND($D9&lt;2022,$D9&lt;&gt;""))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71C3419A-95B9-4469-A646-883F659B9C11}">
      <formula1>"N/A, FMR, Actual Rent"</formula1>
    </dataValidation>
    <dataValidation type="list" allowBlank="1" showInputMessage="1" showErrorMessage="1" sqref="E9:E23" xr:uid="{26C35525-50AF-48BA-AFF2-BD6F16FA7A2E}">
      <formula1>"PH, TH, Joint TH &amp; PH-RRH, HMIS, SSO, TRA, PRA, SRA, S+C/SRO"</formula1>
    </dataValidation>
    <dataValidation allowBlank="1" showErrorMessage="1" sqref="A8:V8" xr:uid="{A6EE081A-F5F0-4CD8-AD95-A1AB9132E7D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2021-03-06T21:41:53Z</dcterms:created>
  <dcterms:modified xsi:type="dcterms:W3CDTF">2021-05-20T14:01:05Z</dcterms:modified>
</cp:coreProperties>
</file>