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J-500\"/>
    </mc:Choice>
  </mc:AlternateContent>
  <xr:revisionPtr revIDLastSave="0" documentId="13_ncr:1_{6083D69D-BE91-493B-9D17-FA490AD3AD9D}" xr6:coauthVersionLast="46" xr6:coauthVersionMax="46" xr10:uidLastSave="{00000000-0000-0000-0000-000000000000}"/>
  <bookViews>
    <workbookView xWindow="-108" yWindow="-108" windowWidth="27288" windowHeight="17664" xr2:uid="{B83DF6E9-C6F0-4892-AE33-7D10E75D20C5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7" i="1" l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<sst xmlns="http://schemas.openxmlformats.org/spreadsheetml/2006/main" count="129" uniqueCount="83">
  <si>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</si>
  <si>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</si>
  <si>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</si>
  <si>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</si>
  <si>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</si>
  <si>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</si>
  <si>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</si>
  <si>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</si>
  <si>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</si>
  <si>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</si>
  <si>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</si>
  <si>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</si>
  <si>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</si>
  <si>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</si>
  <si>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</si>
  <si>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</si>
  <si>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</si>
  <si>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</si>
  <si>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</si>
  <si>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</si>
  <si>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</si>
  <si>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</si>
  <si>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</si>
  <si>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</si>
  <si>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</si>
  <si>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</si>
  <si>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</si>
  <si>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</si>
  <si>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NJ-507</t>
  </si>
  <si>
    <t>Housing Authority of the Township of Edison</t>
  </si>
  <si>
    <t>Catholic Charities State Street Project</t>
  </si>
  <si>
    <t>NJ0089L2F072007</t>
  </si>
  <si>
    <t>PH</t>
  </si>
  <si>
    <t/>
  </si>
  <si>
    <t>Newark</t>
  </si>
  <si>
    <t>New Brunswick/Middlesex County CoC</t>
  </si>
  <si>
    <t>Middlesex County</t>
  </si>
  <si>
    <t>Triple C Housing Inc.</t>
  </si>
  <si>
    <t>H2O Yr 12 ending 6/30/20</t>
  </si>
  <si>
    <t>NJ0201L2F072012</t>
  </si>
  <si>
    <t>Triple C Housing First</t>
  </si>
  <si>
    <t>NJ0231L2F072006</t>
  </si>
  <si>
    <t>Collaborative Support Programs of New Jersey</t>
  </si>
  <si>
    <t>Ryan White S+C Program Middlesex</t>
  </si>
  <si>
    <t>NJ0262L2F072011</t>
  </si>
  <si>
    <t>Triple C Housing First S+C 2010</t>
  </si>
  <si>
    <t>NJ0290L2F072005</t>
  </si>
  <si>
    <t>Triple C Housing First Leasing 2010</t>
  </si>
  <si>
    <t>NJ0291L2F072007</t>
  </si>
  <si>
    <t>Women Aware S+C 2010</t>
  </si>
  <si>
    <t>NJ0292L2F072005</t>
  </si>
  <si>
    <t>S+C for the Chronically Homeless (2006 Housing First)</t>
  </si>
  <si>
    <t>NJ0324L2F072010</t>
  </si>
  <si>
    <t>Middlesex County HMIS</t>
  </si>
  <si>
    <t>NJ0352L2F072007</t>
  </si>
  <si>
    <t>Middlesex County Leasing 2 2011</t>
  </si>
  <si>
    <t>NJ0354L2F072008</t>
  </si>
  <si>
    <t>Moving beyond abuse II</t>
  </si>
  <si>
    <t>NJ0355L2F072004</t>
  </si>
  <si>
    <t>Middlesex County Leasing 3</t>
  </si>
  <si>
    <t>NJ0430L2F072007</t>
  </si>
  <si>
    <t>CATHOLIC CHARITIES DIOCESE OF METUCHEN</t>
  </si>
  <si>
    <t>CoC Rapid Re-Housing II for Families</t>
  </si>
  <si>
    <t>NJ0491L2F072005</t>
  </si>
  <si>
    <t>First Call for Help dba NJ 211 Partnership</t>
  </si>
  <si>
    <t>Single Point of Entry</t>
  </si>
  <si>
    <t>NJ0509L2F072004</t>
  </si>
  <si>
    <t>SSO</t>
  </si>
  <si>
    <t>Naomi's Way Permanent Housing Project for Families</t>
  </si>
  <si>
    <t>NJ0510L2F072004</t>
  </si>
  <si>
    <t>CoC Rapid Re-Housing III for Families</t>
  </si>
  <si>
    <t>NJ0511L2F072004</t>
  </si>
  <si>
    <t>Coming Home of Middlesex County, Inc.</t>
  </si>
  <si>
    <t>Coordinated Assessment - Middlesex County</t>
  </si>
  <si>
    <t>NJ0512L2F072004</t>
  </si>
  <si>
    <t>Scattered Site Permanent Housing for Singles</t>
  </si>
  <si>
    <t>NJ0550L2F072003</t>
  </si>
  <si>
    <t>Bridge Housing for the Chronically Homeless</t>
  </si>
  <si>
    <t>NJ0607L2F072001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</si>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</sst>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3275D-D86C-4F3D-97D9-1257E6278620}">
  <sheetPr codeName="Sheet239">
    <pageSetUpPr fitToPage="1"/>
  </sheetPr>
  <dimension ref="A1:V3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79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80</v>
      </c>
      <c r="B5" s="34">
        <f ca="1">SUM(OFFSET(V8,1,0,500,1))</f>
        <v>3081821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105120</v>
      </c>
      <c r="H9" s="23">
        <v>0</v>
      </c>
      <c r="I9" s="23">
        <v>0</v>
      </c>
      <c r="J9" s="23">
        <v>0</v>
      </c>
      <c r="K9" s="24">
        <v>6236</v>
      </c>
      <c r="L9" s="25" t="s">
        <v>82</v>
      </c>
      <c r="M9" s="26">
        <v>0</v>
      </c>
      <c r="N9" s="26">
        <v>8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37" si="0">SUM(M9:T9)</f>
        <v>8</v>
      </c>
      <c r="V9" s="28">
        <f t="shared" ref="V9:V37" si="1">SUM(F9:K9)</f>
        <v>111356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40834</v>
      </c>
      <c r="G10" s="23">
        <v>0</v>
      </c>
      <c r="H10" s="23">
        <v>8651</v>
      </c>
      <c r="I10" s="23">
        <v>10559</v>
      </c>
      <c r="J10" s="23">
        <v>0</v>
      </c>
      <c r="K10" s="24">
        <v>2000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62044</v>
      </c>
    </row>
    <row r="11" spans="1:22" x14ac:dyDescent="0.3">
      <c r="A11" s="19" t="s">
        <v>29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0</v>
      </c>
      <c r="G11" s="23">
        <v>127008</v>
      </c>
      <c r="H11" s="23">
        <v>0</v>
      </c>
      <c r="I11" s="23">
        <v>0</v>
      </c>
      <c r="J11" s="23">
        <v>0</v>
      </c>
      <c r="K11" s="24">
        <v>7692</v>
      </c>
      <c r="L11" s="25" t="s">
        <v>82</v>
      </c>
      <c r="M11" s="26">
        <v>0</v>
      </c>
      <c r="N11" s="26">
        <v>2</v>
      </c>
      <c r="O11" s="26">
        <v>6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8</v>
      </c>
      <c r="V11" s="28">
        <f t="shared" si="1"/>
        <v>134700</v>
      </c>
    </row>
    <row r="12" spans="1:22" x14ac:dyDescent="0.3">
      <c r="A12" s="19" t="s">
        <v>42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0</v>
      </c>
      <c r="G12" s="23">
        <v>80340</v>
      </c>
      <c r="H12" s="23">
        <v>0</v>
      </c>
      <c r="I12" s="23">
        <v>0</v>
      </c>
      <c r="J12" s="23">
        <v>0</v>
      </c>
      <c r="K12" s="24">
        <v>4892</v>
      </c>
      <c r="L12" s="25" t="s">
        <v>82</v>
      </c>
      <c r="M12" s="26">
        <v>0</v>
      </c>
      <c r="N12" s="26">
        <v>0</v>
      </c>
      <c r="O12" s="26">
        <v>4</v>
      </c>
      <c r="P12" s="26">
        <v>1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5</v>
      </c>
      <c r="V12" s="28">
        <f t="shared" si="1"/>
        <v>85232</v>
      </c>
    </row>
    <row r="13" spans="1:22" x14ac:dyDescent="0.3">
      <c r="A13" s="19" t="s">
        <v>29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0</v>
      </c>
      <c r="G13" s="23">
        <v>451020</v>
      </c>
      <c r="H13" s="23">
        <v>0</v>
      </c>
      <c r="I13" s="23">
        <v>0</v>
      </c>
      <c r="J13" s="23">
        <v>0</v>
      </c>
      <c r="K13" s="24">
        <v>28127</v>
      </c>
      <c r="L13" s="25" t="s">
        <v>81</v>
      </c>
      <c r="M13" s="26">
        <v>0</v>
      </c>
      <c r="N13" s="26">
        <v>7</v>
      </c>
      <c r="O13" s="26">
        <v>12</v>
      </c>
      <c r="P13" s="26">
        <v>6</v>
      </c>
      <c r="Q13" s="26">
        <v>1</v>
      </c>
      <c r="R13" s="26">
        <v>0</v>
      </c>
      <c r="S13" s="26">
        <v>0</v>
      </c>
      <c r="T13" s="26">
        <v>0</v>
      </c>
      <c r="U13" s="27">
        <f t="shared" si="0"/>
        <v>26</v>
      </c>
      <c r="V13" s="28">
        <f t="shared" si="1"/>
        <v>479147</v>
      </c>
    </row>
    <row r="14" spans="1:22" x14ac:dyDescent="0.3">
      <c r="A14" s="19" t="s">
        <v>29</v>
      </c>
      <c r="B14" s="19" t="s">
        <v>47</v>
      </c>
      <c r="C14" s="20" t="s">
        <v>48</v>
      </c>
      <c r="D14" s="20">
        <v>2022</v>
      </c>
      <c r="E14" s="21" t="s">
        <v>32</v>
      </c>
      <c r="F14" s="22">
        <v>35622</v>
      </c>
      <c r="G14" s="23">
        <v>0</v>
      </c>
      <c r="H14" s="23">
        <v>0</v>
      </c>
      <c r="I14" s="23">
        <v>0</v>
      </c>
      <c r="J14" s="23">
        <v>0</v>
      </c>
      <c r="K14" s="24">
        <v>2012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37634</v>
      </c>
    </row>
    <row r="15" spans="1:22" x14ac:dyDescent="0.3">
      <c r="A15" s="19" t="s">
        <v>29</v>
      </c>
      <c r="B15" s="19" t="s">
        <v>49</v>
      </c>
      <c r="C15" s="20" t="s">
        <v>50</v>
      </c>
      <c r="D15" s="20">
        <v>2022</v>
      </c>
      <c r="E15" s="21" t="s">
        <v>32</v>
      </c>
      <c r="F15" s="22">
        <v>0</v>
      </c>
      <c r="G15" s="23">
        <v>26244</v>
      </c>
      <c r="H15" s="23">
        <v>0</v>
      </c>
      <c r="I15" s="23">
        <v>0</v>
      </c>
      <c r="J15" s="23">
        <v>0</v>
      </c>
      <c r="K15" s="24">
        <v>1701</v>
      </c>
      <c r="L15" s="25" t="s">
        <v>81</v>
      </c>
      <c r="M15" s="26">
        <v>0</v>
      </c>
      <c r="N15" s="26">
        <v>0</v>
      </c>
      <c r="O15" s="26">
        <v>0</v>
      </c>
      <c r="P15" s="26">
        <v>0</v>
      </c>
      <c r="Q15" s="26">
        <v>1</v>
      </c>
      <c r="R15" s="26">
        <v>0</v>
      </c>
      <c r="S15" s="26">
        <v>0</v>
      </c>
      <c r="T15" s="26">
        <v>0</v>
      </c>
      <c r="U15" s="27">
        <f t="shared" si="0"/>
        <v>1</v>
      </c>
      <c r="V15" s="28">
        <f t="shared" si="1"/>
        <v>27945</v>
      </c>
    </row>
    <row r="16" spans="1:22" x14ac:dyDescent="0.3">
      <c r="A16" s="19" t="s">
        <v>29</v>
      </c>
      <c r="B16" s="19" t="s">
        <v>51</v>
      </c>
      <c r="C16" s="20" t="s">
        <v>52</v>
      </c>
      <c r="D16" s="20">
        <v>2022</v>
      </c>
      <c r="E16" s="21" t="s">
        <v>32</v>
      </c>
      <c r="F16" s="22">
        <v>0</v>
      </c>
      <c r="G16" s="23">
        <v>391968</v>
      </c>
      <c r="H16" s="23">
        <v>0</v>
      </c>
      <c r="I16" s="23">
        <v>0</v>
      </c>
      <c r="J16" s="23">
        <v>0</v>
      </c>
      <c r="K16" s="24">
        <v>22583</v>
      </c>
      <c r="L16" s="25" t="s">
        <v>82</v>
      </c>
      <c r="M16" s="26">
        <v>0</v>
      </c>
      <c r="N16" s="26">
        <v>0</v>
      </c>
      <c r="O16" s="26">
        <v>24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24</v>
      </c>
      <c r="V16" s="28">
        <f t="shared" si="1"/>
        <v>414551</v>
      </c>
    </row>
    <row r="17" spans="1:22" x14ac:dyDescent="0.3">
      <c r="A17" s="19" t="s">
        <v>36</v>
      </c>
      <c r="B17" s="19" t="s">
        <v>53</v>
      </c>
      <c r="C17" s="20" t="s">
        <v>54</v>
      </c>
      <c r="D17" s="20">
        <v>2022</v>
      </c>
      <c r="E17" s="21" t="s">
        <v>15</v>
      </c>
      <c r="F17" s="22">
        <v>0</v>
      </c>
      <c r="G17" s="23">
        <v>0</v>
      </c>
      <c r="H17" s="23">
        <v>0</v>
      </c>
      <c r="I17" s="23">
        <v>0</v>
      </c>
      <c r="J17" s="23">
        <v>90374</v>
      </c>
      <c r="K17" s="24">
        <v>4307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94681</v>
      </c>
    </row>
    <row r="18" spans="1:22" x14ac:dyDescent="0.3">
      <c r="A18" s="19" t="s">
        <v>36</v>
      </c>
      <c r="B18" s="19" t="s">
        <v>55</v>
      </c>
      <c r="C18" s="20" t="s">
        <v>56</v>
      </c>
      <c r="D18" s="20">
        <v>2022</v>
      </c>
      <c r="E18" s="21" t="s">
        <v>32</v>
      </c>
      <c r="F18" s="22">
        <v>416535</v>
      </c>
      <c r="G18" s="23">
        <v>0</v>
      </c>
      <c r="H18" s="23">
        <v>35800</v>
      </c>
      <c r="I18" s="23">
        <v>0</v>
      </c>
      <c r="J18" s="23">
        <v>0</v>
      </c>
      <c r="K18" s="24">
        <v>22000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474335</v>
      </c>
    </row>
    <row r="19" spans="1:22" x14ac:dyDescent="0.3">
      <c r="A19" s="19" t="s">
        <v>29</v>
      </c>
      <c r="B19" s="19" t="s">
        <v>57</v>
      </c>
      <c r="C19" s="20" t="s">
        <v>58</v>
      </c>
      <c r="D19" s="20">
        <v>2022</v>
      </c>
      <c r="E19" s="21" t="s">
        <v>32</v>
      </c>
      <c r="F19" s="22">
        <v>0</v>
      </c>
      <c r="G19" s="23">
        <v>21036</v>
      </c>
      <c r="H19" s="23">
        <v>0</v>
      </c>
      <c r="I19" s="23">
        <v>0</v>
      </c>
      <c r="J19" s="23">
        <v>0</v>
      </c>
      <c r="K19" s="24">
        <v>1701</v>
      </c>
      <c r="L19" s="25" t="s">
        <v>81</v>
      </c>
      <c r="M19" s="26">
        <v>0</v>
      </c>
      <c r="N19" s="26">
        <v>0</v>
      </c>
      <c r="O19" s="26">
        <v>0</v>
      </c>
      <c r="P19" s="26">
        <v>1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1</v>
      </c>
      <c r="V19" s="28">
        <f t="shared" si="1"/>
        <v>22737</v>
      </c>
    </row>
    <row r="20" spans="1:22" x14ac:dyDescent="0.3">
      <c r="A20" s="19" t="s">
        <v>36</v>
      </c>
      <c r="B20" s="19" t="s">
        <v>59</v>
      </c>
      <c r="C20" s="20" t="s">
        <v>60</v>
      </c>
      <c r="D20" s="20">
        <v>2022</v>
      </c>
      <c r="E20" s="21" t="s">
        <v>32</v>
      </c>
      <c r="F20" s="22">
        <v>76504</v>
      </c>
      <c r="G20" s="23">
        <v>0</v>
      </c>
      <c r="H20" s="23">
        <v>0</v>
      </c>
      <c r="I20" s="23">
        <v>8054</v>
      </c>
      <c r="J20" s="23">
        <v>0</v>
      </c>
      <c r="K20" s="24">
        <v>4737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89295</v>
      </c>
    </row>
    <row r="21" spans="1:22" x14ac:dyDescent="0.3">
      <c r="A21" s="19" t="s">
        <v>61</v>
      </c>
      <c r="B21" s="19" t="s">
        <v>62</v>
      </c>
      <c r="C21" s="20" t="s">
        <v>63</v>
      </c>
      <c r="D21" s="20">
        <v>2022</v>
      </c>
      <c r="E21" s="21" t="s">
        <v>32</v>
      </c>
      <c r="F21" s="22">
        <v>0</v>
      </c>
      <c r="G21" s="23">
        <v>262644</v>
      </c>
      <c r="H21" s="23">
        <v>44661</v>
      </c>
      <c r="I21" s="23">
        <v>0</v>
      </c>
      <c r="J21" s="23">
        <v>0</v>
      </c>
      <c r="K21" s="24">
        <v>19183</v>
      </c>
      <c r="L21" s="25" t="s">
        <v>81</v>
      </c>
      <c r="M21" s="26">
        <v>0</v>
      </c>
      <c r="N21" s="26">
        <v>0</v>
      </c>
      <c r="O21" s="26">
        <v>0</v>
      </c>
      <c r="P21" s="26">
        <v>5</v>
      </c>
      <c r="Q21" s="26">
        <v>6</v>
      </c>
      <c r="R21" s="26">
        <v>0</v>
      </c>
      <c r="S21" s="26">
        <v>0</v>
      </c>
      <c r="T21" s="26">
        <v>0</v>
      </c>
      <c r="U21" s="27">
        <f t="shared" si="0"/>
        <v>11</v>
      </c>
      <c r="V21" s="28">
        <f t="shared" si="1"/>
        <v>326488</v>
      </c>
    </row>
    <row r="22" spans="1:22" x14ac:dyDescent="0.3">
      <c r="A22" s="19" t="s">
        <v>64</v>
      </c>
      <c r="B22" s="19" t="s">
        <v>65</v>
      </c>
      <c r="C22" s="20" t="s">
        <v>66</v>
      </c>
      <c r="D22" s="20">
        <v>2022</v>
      </c>
      <c r="E22" s="21" t="s">
        <v>67</v>
      </c>
      <c r="F22" s="22">
        <v>0</v>
      </c>
      <c r="G22" s="23">
        <v>0</v>
      </c>
      <c r="H22" s="23">
        <v>47113</v>
      </c>
      <c r="I22" s="23">
        <v>0</v>
      </c>
      <c r="J22" s="23">
        <v>0</v>
      </c>
      <c r="K22" s="24">
        <v>3298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50411</v>
      </c>
    </row>
    <row r="23" spans="1:22" x14ac:dyDescent="0.3">
      <c r="A23" s="19" t="s">
        <v>61</v>
      </c>
      <c r="B23" s="19" t="s">
        <v>68</v>
      </c>
      <c r="C23" s="20" t="s">
        <v>69</v>
      </c>
      <c r="D23" s="20">
        <v>2022</v>
      </c>
      <c r="E23" s="21" t="s">
        <v>32</v>
      </c>
      <c r="F23" s="22">
        <v>0</v>
      </c>
      <c r="G23" s="23">
        <v>0</v>
      </c>
      <c r="H23" s="23">
        <v>74730</v>
      </c>
      <c r="I23" s="23">
        <v>120002</v>
      </c>
      <c r="J23" s="23">
        <v>0</v>
      </c>
      <c r="K23" s="24">
        <v>12634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207366</v>
      </c>
    </row>
    <row r="24" spans="1:22" x14ac:dyDescent="0.3">
      <c r="A24" s="19" t="s">
        <v>61</v>
      </c>
      <c r="B24" s="19" t="s">
        <v>70</v>
      </c>
      <c r="C24" s="20" t="s">
        <v>71</v>
      </c>
      <c r="D24" s="20">
        <v>2022</v>
      </c>
      <c r="E24" s="21" t="s">
        <v>32</v>
      </c>
      <c r="F24" s="22">
        <v>0</v>
      </c>
      <c r="G24" s="23">
        <v>58524</v>
      </c>
      <c r="H24" s="23">
        <v>4865</v>
      </c>
      <c r="I24" s="23">
        <v>0</v>
      </c>
      <c r="J24" s="23">
        <v>0</v>
      </c>
      <c r="K24" s="24">
        <v>4045</v>
      </c>
      <c r="L24" s="25" t="s">
        <v>81</v>
      </c>
      <c r="M24" s="26">
        <v>0</v>
      </c>
      <c r="N24" s="26">
        <v>0</v>
      </c>
      <c r="O24" s="26">
        <v>1</v>
      </c>
      <c r="P24" s="26">
        <v>2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3</v>
      </c>
      <c r="V24" s="28">
        <f t="shared" si="1"/>
        <v>67434</v>
      </c>
    </row>
    <row r="25" spans="1:22" x14ac:dyDescent="0.3">
      <c r="A25" s="19" t="s">
        <v>72</v>
      </c>
      <c r="B25" s="19" t="s">
        <v>73</v>
      </c>
      <c r="C25" s="20" t="s">
        <v>74</v>
      </c>
      <c r="D25" s="20">
        <v>2022</v>
      </c>
      <c r="E25" s="21" t="s">
        <v>67</v>
      </c>
      <c r="F25" s="22">
        <v>0</v>
      </c>
      <c r="G25" s="23">
        <v>0</v>
      </c>
      <c r="H25" s="23">
        <v>74645</v>
      </c>
      <c r="I25" s="23">
        <v>0</v>
      </c>
      <c r="J25" s="23">
        <v>0</v>
      </c>
      <c r="K25" s="24">
        <v>2425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77070</v>
      </c>
    </row>
    <row r="26" spans="1:22" x14ac:dyDescent="0.3">
      <c r="A26" s="19" t="s">
        <v>61</v>
      </c>
      <c r="B26" s="19" t="s">
        <v>75</v>
      </c>
      <c r="C26" s="20" t="s">
        <v>76</v>
      </c>
      <c r="D26" s="20">
        <v>2022</v>
      </c>
      <c r="E26" s="21" t="s">
        <v>32</v>
      </c>
      <c r="F26" s="22">
        <v>0</v>
      </c>
      <c r="G26" s="23">
        <v>49356</v>
      </c>
      <c r="H26" s="23">
        <v>34986</v>
      </c>
      <c r="I26" s="23">
        <v>0</v>
      </c>
      <c r="J26" s="23">
        <v>0</v>
      </c>
      <c r="K26" s="24">
        <v>5609</v>
      </c>
      <c r="L26" s="25" t="s">
        <v>81</v>
      </c>
      <c r="M26" s="26">
        <v>0</v>
      </c>
      <c r="N26" s="26">
        <v>0</v>
      </c>
      <c r="O26" s="26">
        <v>3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7">
        <f t="shared" si="0"/>
        <v>3</v>
      </c>
      <c r="V26" s="28">
        <f t="shared" si="1"/>
        <v>89951</v>
      </c>
    </row>
    <row r="27" spans="1:22" x14ac:dyDescent="0.3">
      <c r="A27" s="19" t="s">
        <v>61</v>
      </c>
      <c r="B27" s="19" t="s">
        <v>77</v>
      </c>
      <c r="C27" s="20" t="s">
        <v>78</v>
      </c>
      <c r="D27" s="20">
        <v>2022</v>
      </c>
      <c r="E27" s="21" t="s">
        <v>32</v>
      </c>
      <c r="F27" s="22">
        <v>0</v>
      </c>
      <c r="G27" s="23">
        <v>164520</v>
      </c>
      <c r="H27" s="23">
        <v>50000</v>
      </c>
      <c r="I27" s="23">
        <v>0</v>
      </c>
      <c r="J27" s="23">
        <v>0</v>
      </c>
      <c r="K27" s="24">
        <v>14924</v>
      </c>
      <c r="L27" s="25" t="s">
        <v>81</v>
      </c>
      <c r="M27" s="26">
        <v>0</v>
      </c>
      <c r="N27" s="26">
        <v>0</v>
      </c>
      <c r="O27" s="26">
        <v>10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7">
        <f t="shared" si="0"/>
        <v>10</v>
      </c>
      <c r="V27" s="28">
        <f t="shared" si="1"/>
        <v>229444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</sheetData>
  <autoFilter ref="A8:V8" xr:uid="{7A658D83-EF67-4EBF-BF47-35C2EF8406F8}"/>
  <conditionalFormatting sqref="V9:V37">
    <cfRule type="cellIs" dxfId="3" priority="4" operator="lessThan">
      <formula>0</formula>
    </cfRule>
  </conditionalFormatting>
  <conditionalFormatting sqref="V9:V37">
    <cfRule type="expression" dxfId="2" priority="2">
      <formula>#REF!&lt;0</formula>
    </cfRule>
  </conditionalFormatting>
  <conditionalFormatting sqref="D9:D37">
    <cfRule type="expression" dxfId="1" priority="1">
      <formula>OR($D9&gt;2022,AND($D9&lt;2022,$D9&lt;&gt;""))</formula>
    </cfRule>
  </conditionalFormatting>
  <conditionalFormatting sqref="C9:C37">
    <cfRule type="expression" dxfId="0" priority="5">
      <formula>(#REF!&gt;1)</formula>
    </cfRule>
  </conditionalFormatting>
  <dataValidations count="3">
    <dataValidation type="list" allowBlank="1" showInputMessage="1" showErrorMessage="1" sqref="L9:L37" xr:uid="{9A627D94-959E-434E-B4D3-336693951DCE}">
      <formula1>"N/A, FMR, Actual Rent"</formula1>
    </dataValidation>
    <dataValidation type="list" allowBlank="1" showInputMessage="1" showErrorMessage="1" sqref="E9:E37" xr:uid="{E382D233-CAD7-4D1B-93F9-63CBD922DF61}">
      <formula1>"PH, TH, Joint TH &amp; PH-RRH, HMIS, SSO, TRA, PRA, SRA, S+C/SRO"</formula1>
    </dataValidation>
    <dataValidation allowBlank="1" showErrorMessage="1" sqref="A8:V8" xr:uid="{65B2FB7D-C0DE-4BFC-9EFC-835973C3F9C6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2021-03-06T21:41:56Z</dcterms:created>
  <dcterms:modified xsi:type="dcterms:W3CDTF">2021-05-20T14:01:03Z</dcterms:modified>
</cp:coreProperties>
</file>