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J-500\"/>
    </mc:Choice>
  </mc:AlternateContent>
  <xr:revisionPtr revIDLastSave="0" documentId="13_ncr:1_{DB372CCD-D27C-49AA-A612-2A57557DAF16}" xr6:coauthVersionLast="46" xr6:coauthVersionMax="46" xr10:uidLastSave="{00000000-0000-0000-0000-000000000000}"/>
  <bookViews>
    <workbookView xWindow="-108" yWindow="-108" windowWidth="27288" windowHeight="17664" xr2:uid="{281951D9-E9D5-408B-AC6C-721D49EE037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1" l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<sst xmlns="http://schemas.openxmlformats.org/spreadsheetml/2006/main" count="149" uniqueCount="96">
  <si>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</si>
  <si>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</si>
  <si>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</si>
  <si>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</si>
  <si>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</si>
  <si>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</si>
  <si>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</si>
  <si>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</si>
  <si>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</si>
  <si>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</si>
  <si>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</si>
  <si>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</si>
  <si>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</si>
  <si>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</si>
  <si>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</si>
  <si>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</si>
  <si>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</si>
  <si>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</si>
  <si>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</si>
  <si>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</si>
  <si>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</si>
  <si>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</si>
  <si>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</si>
  <si>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</si>
  <si>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</si>
  <si>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</si>
  <si>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</si>
  <si>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</si>
  <si>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NJ-504</t>
  </si>
  <si>
    <t>City of East Orange</t>
  </si>
  <si>
    <t>My Own Place</t>
  </si>
  <si>
    <t>NJ0057L2F042012</t>
  </si>
  <si>
    <t>PH</t>
  </si>
  <si>
    <t/>
  </si>
  <si>
    <t>Newark</t>
  </si>
  <si>
    <t>Newark/Essex County CoC</t>
  </si>
  <si>
    <t>Essex County Division of Community Action</t>
  </si>
  <si>
    <t>New Jersey Housing and Mortgage Finance Agency</t>
  </si>
  <si>
    <t>Essex HMIS FY 2019</t>
  </si>
  <si>
    <t>NJ0058L2F042013</t>
  </si>
  <si>
    <t>Isaiah House, Inc.</t>
  </si>
  <si>
    <t>Next Step</t>
  </si>
  <si>
    <t>NJ0062L2F042013</t>
  </si>
  <si>
    <t>NJ DEPARTMENT OF COMMUNITY AFFAIRS</t>
  </si>
  <si>
    <t>3AF CoC Renewal 2019</t>
  </si>
  <si>
    <t>NJ0064L2F042013</t>
  </si>
  <si>
    <t>SHP for Disabled Single Women</t>
  </si>
  <si>
    <t>NJ0065L2F042011</t>
  </si>
  <si>
    <t>Positive Health Care, Incorporated</t>
  </si>
  <si>
    <t>PHCI Permanent Supportive Housing</t>
  </si>
  <si>
    <t>NJ0194L2F042012</t>
  </si>
  <si>
    <t>3AG CoC Renewal 2019</t>
  </si>
  <si>
    <t>NJ0197L2F042012</t>
  </si>
  <si>
    <t>Collaborative Support Programs of New Jersey</t>
  </si>
  <si>
    <t>Essex COL Permanent Supportive Housing</t>
  </si>
  <si>
    <t>NJ0221L2F042007</t>
  </si>
  <si>
    <t>EASTER SEALS NEW JERSEY</t>
  </si>
  <si>
    <t>ESNJ Essex HUD 2019</t>
  </si>
  <si>
    <t>NJ0257L2F042011</t>
  </si>
  <si>
    <t>County of Essex</t>
  </si>
  <si>
    <t>Almost Home III</t>
  </si>
  <si>
    <t>NJ0258L2F042011</t>
  </si>
  <si>
    <t>Covenant House New Jersey, Inc</t>
  </si>
  <si>
    <t>Supportive Apartment Living Program</t>
  </si>
  <si>
    <t>NJ0320L2F042010</t>
  </si>
  <si>
    <t>Newark HOME/Nancy's Place</t>
  </si>
  <si>
    <t>NJ0321L2F042010</t>
  </si>
  <si>
    <t>3AX CoC Renewal 2019</t>
  </si>
  <si>
    <t>NJ0346L2F042005</t>
  </si>
  <si>
    <t>3AT CoC Renewal 2019</t>
  </si>
  <si>
    <t>NJ0381L2F042009</t>
  </si>
  <si>
    <t>Essex County St. Clare's</t>
  </si>
  <si>
    <t>NJ0383L2F042009</t>
  </si>
  <si>
    <t>Essex County Newark YMCA PSH Consolidation</t>
  </si>
  <si>
    <t>NJ0445L2F042005</t>
  </si>
  <si>
    <t>Essex County MHA Permanent Housing Consolidation</t>
  </si>
  <si>
    <t>NJ0446L2F042005</t>
  </si>
  <si>
    <t>Essex Youth Housing Project</t>
  </si>
  <si>
    <t>NJ0486L2F042004</t>
  </si>
  <si>
    <t>Essex County Project Live PSH Consolidation</t>
  </si>
  <si>
    <t>NJ0503L2F042004</t>
  </si>
  <si>
    <t>Essex CSPNJ Permanent Housing 2018 Combined</t>
  </si>
  <si>
    <t>NJ0572L2F042002</t>
  </si>
  <si>
    <t>Essex Youth Coordinated Assessment</t>
  </si>
  <si>
    <t>NJ0573L2F042002</t>
  </si>
  <si>
    <t>SSO</t>
  </si>
  <si>
    <t>Coordinated Entry Program</t>
  </si>
  <si>
    <t>NJ0603L2F042001</t>
  </si>
  <si>
    <t>Access Family Services Inc.</t>
  </si>
  <si>
    <t>AFS Domestic Violence Bonus Project</t>
  </si>
  <si>
    <t>NJ0604L2F042001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</si>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</sst>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CC624-AC7E-492D-9349-FB9046B7E975}">
  <sheetPr codeName="Sheet237">
    <pageSetUpPr fitToPage="1"/>
  </sheetPr>
  <dimension ref="A1:V4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92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93</v>
      </c>
      <c r="B5" s="34">
        <f ca="1">SUM(OFFSET(V8,1,0,500,1))</f>
        <v>6659843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488880</v>
      </c>
      <c r="H9" s="23">
        <v>0</v>
      </c>
      <c r="I9" s="23">
        <v>0</v>
      </c>
      <c r="J9" s="23">
        <v>0</v>
      </c>
      <c r="K9" s="24">
        <v>0</v>
      </c>
      <c r="L9" s="25" t="s">
        <v>94</v>
      </c>
      <c r="M9" s="26">
        <v>0</v>
      </c>
      <c r="N9" s="26">
        <v>0</v>
      </c>
      <c r="O9" s="26">
        <v>30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41" si="0">SUM(M9:T9)</f>
        <v>30</v>
      </c>
      <c r="V9" s="28">
        <f t="shared" ref="V9:V41" si="1">SUM(F9:K9)</f>
        <v>488880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235666</v>
      </c>
      <c r="K10" s="24">
        <v>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235666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108486</v>
      </c>
      <c r="G11" s="23">
        <v>0</v>
      </c>
      <c r="H11" s="23">
        <v>127200</v>
      </c>
      <c r="I11" s="23">
        <v>41921</v>
      </c>
      <c r="J11" s="23">
        <v>0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277607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230112</v>
      </c>
      <c r="H12" s="23">
        <v>0</v>
      </c>
      <c r="I12" s="23">
        <v>0</v>
      </c>
      <c r="J12" s="23">
        <v>0</v>
      </c>
      <c r="K12" s="24">
        <v>10032</v>
      </c>
      <c r="L12" s="25" t="s">
        <v>95</v>
      </c>
      <c r="M12" s="26">
        <v>0</v>
      </c>
      <c r="N12" s="26">
        <v>0</v>
      </c>
      <c r="O12" s="26">
        <v>15</v>
      </c>
      <c r="P12" s="26">
        <v>0</v>
      </c>
      <c r="Q12" s="26">
        <v>2</v>
      </c>
      <c r="R12" s="26">
        <v>0</v>
      </c>
      <c r="S12" s="26">
        <v>0</v>
      </c>
      <c r="T12" s="26">
        <v>0</v>
      </c>
      <c r="U12" s="27">
        <f t="shared" si="0"/>
        <v>17</v>
      </c>
      <c r="V12" s="28">
        <f t="shared" si="1"/>
        <v>240144</v>
      </c>
    </row>
    <row r="13" spans="1:22" x14ac:dyDescent="0.3">
      <c r="A13" s="19" t="s">
        <v>40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0</v>
      </c>
      <c r="H13" s="23">
        <v>28417</v>
      </c>
      <c r="I13" s="23">
        <v>21442</v>
      </c>
      <c r="J13" s="23">
        <v>0</v>
      </c>
      <c r="K13" s="24">
        <v>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49859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0</v>
      </c>
      <c r="H14" s="23">
        <v>41000</v>
      </c>
      <c r="I14" s="23">
        <v>176018</v>
      </c>
      <c r="J14" s="23">
        <v>0</v>
      </c>
      <c r="K14" s="24">
        <v>8394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225412</v>
      </c>
    </row>
    <row r="15" spans="1:22" x14ac:dyDescent="0.3">
      <c r="A15" s="19" t="s">
        <v>43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0</v>
      </c>
      <c r="G15" s="23">
        <v>181320</v>
      </c>
      <c r="H15" s="23">
        <v>0</v>
      </c>
      <c r="I15" s="23">
        <v>0</v>
      </c>
      <c r="J15" s="23">
        <v>0</v>
      </c>
      <c r="K15" s="24">
        <v>10656</v>
      </c>
      <c r="L15" s="25" t="s">
        <v>95</v>
      </c>
      <c r="M15" s="26">
        <v>0</v>
      </c>
      <c r="N15" s="26">
        <v>0</v>
      </c>
      <c r="O15" s="26">
        <v>16</v>
      </c>
      <c r="P15" s="26">
        <v>1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17</v>
      </c>
      <c r="V15" s="28">
        <f t="shared" si="1"/>
        <v>191976</v>
      </c>
    </row>
    <row r="16" spans="1:22" x14ac:dyDescent="0.3">
      <c r="A16" s="19" t="s">
        <v>53</v>
      </c>
      <c r="B16" s="19" t="s">
        <v>54</v>
      </c>
      <c r="C16" s="20" t="s">
        <v>55</v>
      </c>
      <c r="D16" s="20">
        <v>2022</v>
      </c>
      <c r="E16" s="21" t="s">
        <v>32</v>
      </c>
      <c r="F16" s="22">
        <v>0</v>
      </c>
      <c r="G16" s="23">
        <v>179256</v>
      </c>
      <c r="H16" s="23">
        <v>0</v>
      </c>
      <c r="I16" s="23">
        <v>0</v>
      </c>
      <c r="J16" s="23">
        <v>0</v>
      </c>
      <c r="K16" s="24">
        <v>9785</v>
      </c>
      <c r="L16" s="25" t="s">
        <v>94</v>
      </c>
      <c r="M16" s="26">
        <v>0</v>
      </c>
      <c r="N16" s="26">
        <v>0</v>
      </c>
      <c r="O16" s="26">
        <v>11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11</v>
      </c>
      <c r="V16" s="28">
        <f t="shared" si="1"/>
        <v>189041</v>
      </c>
    </row>
    <row r="17" spans="1:22" x14ac:dyDescent="0.3">
      <c r="A17" s="19" t="s">
        <v>56</v>
      </c>
      <c r="B17" s="19" t="s">
        <v>57</v>
      </c>
      <c r="C17" s="20" t="s">
        <v>58</v>
      </c>
      <c r="D17" s="20">
        <v>2022</v>
      </c>
      <c r="E17" s="21" t="s">
        <v>32</v>
      </c>
      <c r="F17" s="22">
        <v>54695</v>
      </c>
      <c r="G17" s="23">
        <v>0</v>
      </c>
      <c r="H17" s="23">
        <v>111737</v>
      </c>
      <c r="I17" s="23">
        <v>43791</v>
      </c>
      <c r="J17" s="23">
        <v>0</v>
      </c>
      <c r="K17" s="24">
        <v>12481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222704</v>
      </c>
    </row>
    <row r="18" spans="1:22" x14ac:dyDescent="0.3">
      <c r="A18" s="19" t="s">
        <v>59</v>
      </c>
      <c r="B18" s="19" t="s">
        <v>60</v>
      </c>
      <c r="C18" s="20" t="s">
        <v>61</v>
      </c>
      <c r="D18" s="20">
        <v>2022</v>
      </c>
      <c r="E18" s="21" t="s">
        <v>32</v>
      </c>
      <c r="F18" s="22">
        <v>0</v>
      </c>
      <c r="G18" s="23">
        <v>307992</v>
      </c>
      <c r="H18" s="23">
        <v>0</v>
      </c>
      <c r="I18" s="23">
        <v>0</v>
      </c>
      <c r="J18" s="23">
        <v>0</v>
      </c>
      <c r="K18" s="24">
        <v>16594</v>
      </c>
      <c r="L18" s="25" t="s">
        <v>94</v>
      </c>
      <c r="M18" s="26">
        <v>10</v>
      </c>
      <c r="N18" s="26">
        <v>2</v>
      </c>
      <c r="O18" s="26">
        <v>11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23</v>
      </c>
      <c r="V18" s="28">
        <f t="shared" si="1"/>
        <v>324586</v>
      </c>
    </row>
    <row r="19" spans="1:22" x14ac:dyDescent="0.3">
      <c r="A19" s="19" t="s">
        <v>62</v>
      </c>
      <c r="B19" s="19" t="s">
        <v>63</v>
      </c>
      <c r="C19" s="20" t="s">
        <v>64</v>
      </c>
      <c r="D19" s="20">
        <v>2022</v>
      </c>
      <c r="E19" s="21" t="s">
        <v>32</v>
      </c>
      <c r="F19" s="22">
        <v>0</v>
      </c>
      <c r="G19" s="23">
        <v>0</v>
      </c>
      <c r="H19" s="23">
        <v>0</v>
      </c>
      <c r="I19" s="23">
        <v>119768</v>
      </c>
      <c r="J19" s="23">
        <v>0</v>
      </c>
      <c r="K19" s="24">
        <v>8500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128268</v>
      </c>
    </row>
    <row r="20" spans="1:22" x14ac:dyDescent="0.3">
      <c r="A20" s="19" t="s">
        <v>62</v>
      </c>
      <c r="B20" s="19" t="s">
        <v>65</v>
      </c>
      <c r="C20" s="20" t="s">
        <v>66</v>
      </c>
      <c r="D20" s="20">
        <v>2022</v>
      </c>
      <c r="E20" s="21" t="s">
        <v>32</v>
      </c>
      <c r="F20" s="22">
        <v>0</v>
      </c>
      <c r="G20" s="23">
        <v>0</v>
      </c>
      <c r="H20" s="23">
        <v>0</v>
      </c>
      <c r="I20" s="23">
        <v>214985</v>
      </c>
      <c r="J20" s="23">
        <v>0</v>
      </c>
      <c r="K20" s="24">
        <v>11500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226485</v>
      </c>
    </row>
    <row r="21" spans="1:22" x14ac:dyDescent="0.3">
      <c r="A21" s="19" t="s">
        <v>43</v>
      </c>
      <c r="B21" s="19" t="s">
        <v>67</v>
      </c>
      <c r="C21" s="20" t="s">
        <v>68</v>
      </c>
      <c r="D21" s="20">
        <v>2022</v>
      </c>
      <c r="E21" s="21" t="s">
        <v>32</v>
      </c>
      <c r="F21" s="22">
        <v>0</v>
      </c>
      <c r="G21" s="23">
        <v>123552</v>
      </c>
      <c r="H21" s="23">
        <v>0</v>
      </c>
      <c r="I21" s="23">
        <v>0</v>
      </c>
      <c r="J21" s="23">
        <v>0</v>
      </c>
      <c r="K21" s="24">
        <v>9155</v>
      </c>
      <c r="L21" s="25" t="s">
        <v>95</v>
      </c>
      <c r="M21" s="26">
        <v>0</v>
      </c>
      <c r="N21" s="26">
        <v>0</v>
      </c>
      <c r="O21" s="26">
        <v>12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12</v>
      </c>
      <c r="V21" s="28">
        <f t="shared" si="1"/>
        <v>132707</v>
      </c>
    </row>
    <row r="22" spans="1:22" x14ac:dyDescent="0.3">
      <c r="A22" s="19" t="s">
        <v>43</v>
      </c>
      <c r="B22" s="19" t="s">
        <v>69</v>
      </c>
      <c r="C22" s="20" t="s">
        <v>70</v>
      </c>
      <c r="D22" s="20">
        <v>2022</v>
      </c>
      <c r="E22" s="21" t="s">
        <v>32</v>
      </c>
      <c r="F22" s="22">
        <v>0</v>
      </c>
      <c r="G22" s="23">
        <v>259236</v>
      </c>
      <c r="H22" s="23">
        <v>0</v>
      </c>
      <c r="I22" s="23">
        <v>0</v>
      </c>
      <c r="J22" s="23">
        <v>0</v>
      </c>
      <c r="K22" s="24">
        <v>12178</v>
      </c>
      <c r="L22" s="25" t="s">
        <v>95</v>
      </c>
      <c r="M22" s="26">
        <v>0</v>
      </c>
      <c r="N22" s="26">
        <v>0</v>
      </c>
      <c r="O22" s="26">
        <v>19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19</v>
      </c>
      <c r="V22" s="28">
        <f t="shared" si="1"/>
        <v>271414</v>
      </c>
    </row>
    <row r="23" spans="1:22" x14ac:dyDescent="0.3">
      <c r="A23" s="19" t="s">
        <v>53</v>
      </c>
      <c r="B23" s="19" t="s">
        <v>71</v>
      </c>
      <c r="C23" s="20" t="s">
        <v>72</v>
      </c>
      <c r="D23" s="20">
        <v>2022</v>
      </c>
      <c r="E23" s="21" t="s">
        <v>32</v>
      </c>
      <c r="F23" s="22">
        <v>0</v>
      </c>
      <c r="G23" s="23">
        <v>40356</v>
      </c>
      <c r="H23" s="23">
        <v>0</v>
      </c>
      <c r="I23" s="23">
        <v>0</v>
      </c>
      <c r="J23" s="23">
        <v>0</v>
      </c>
      <c r="K23" s="24">
        <v>2552</v>
      </c>
      <c r="L23" s="25" t="s">
        <v>95</v>
      </c>
      <c r="M23" s="26">
        <v>0</v>
      </c>
      <c r="N23" s="26">
        <v>0</v>
      </c>
      <c r="O23" s="26">
        <v>3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3</v>
      </c>
      <c r="V23" s="28">
        <f t="shared" si="1"/>
        <v>42908</v>
      </c>
    </row>
    <row r="24" spans="1:22" x14ac:dyDescent="0.3">
      <c r="A24" s="19" t="s">
        <v>53</v>
      </c>
      <c r="B24" s="19" t="s">
        <v>73</v>
      </c>
      <c r="C24" s="20" t="s">
        <v>74</v>
      </c>
      <c r="D24" s="20">
        <v>2022</v>
      </c>
      <c r="E24" s="21" t="s">
        <v>32</v>
      </c>
      <c r="F24" s="22">
        <v>0</v>
      </c>
      <c r="G24" s="23">
        <v>423696</v>
      </c>
      <c r="H24" s="23">
        <v>45000</v>
      </c>
      <c r="I24" s="23">
        <v>0</v>
      </c>
      <c r="J24" s="23">
        <v>0</v>
      </c>
      <c r="K24" s="24">
        <v>15354</v>
      </c>
      <c r="L24" s="25" t="s">
        <v>94</v>
      </c>
      <c r="M24" s="26">
        <v>0</v>
      </c>
      <c r="N24" s="26">
        <v>0</v>
      </c>
      <c r="O24" s="26">
        <v>26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26</v>
      </c>
      <c r="V24" s="28">
        <f t="shared" si="1"/>
        <v>484050</v>
      </c>
    </row>
    <row r="25" spans="1:22" x14ac:dyDescent="0.3">
      <c r="A25" s="19" t="s">
        <v>53</v>
      </c>
      <c r="B25" s="19" t="s">
        <v>75</v>
      </c>
      <c r="C25" s="20" t="s">
        <v>76</v>
      </c>
      <c r="D25" s="20">
        <v>2022</v>
      </c>
      <c r="E25" s="21" t="s">
        <v>32</v>
      </c>
      <c r="F25" s="22">
        <v>0</v>
      </c>
      <c r="G25" s="23">
        <v>720468</v>
      </c>
      <c r="H25" s="23">
        <v>97850</v>
      </c>
      <c r="I25" s="23">
        <v>0</v>
      </c>
      <c r="J25" s="23">
        <v>0</v>
      </c>
      <c r="K25" s="24">
        <v>45872</v>
      </c>
      <c r="L25" s="25" t="s">
        <v>95</v>
      </c>
      <c r="M25" s="26">
        <v>0</v>
      </c>
      <c r="N25" s="26">
        <v>0</v>
      </c>
      <c r="O25" s="26">
        <v>45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45</v>
      </c>
      <c r="V25" s="28">
        <f t="shared" si="1"/>
        <v>864190</v>
      </c>
    </row>
    <row r="26" spans="1:22" x14ac:dyDescent="0.3">
      <c r="A26" s="19" t="s">
        <v>62</v>
      </c>
      <c r="B26" s="19" t="s">
        <v>77</v>
      </c>
      <c r="C26" s="20" t="s">
        <v>78</v>
      </c>
      <c r="D26" s="20">
        <v>2022</v>
      </c>
      <c r="E26" s="21" t="s">
        <v>32</v>
      </c>
      <c r="F26" s="22">
        <v>0</v>
      </c>
      <c r="G26" s="23">
        <v>162960</v>
      </c>
      <c r="H26" s="23">
        <v>1300</v>
      </c>
      <c r="I26" s="23">
        <v>0</v>
      </c>
      <c r="J26" s="23">
        <v>0</v>
      </c>
      <c r="K26" s="24">
        <v>10000</v>
      </c>
      <c r="L26" s="25" t="s">
        <v>94</v>
      </c>
      <c r="M26" s="26">
        <v>0</v>
      </c>
      <c r="N26" s="26">
        <v>0</v>
      </c>
      <c r="O26" s="26">
        <v>10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7">
        <f t="shared" si="0"/>
        <v>10</v>
      </c>
      <c r="V26" s="28">
        <f t="shared" si="1"/>
        <v>174260</v>
      </c>
    </row>
    <row r="27" spans="1:22" x14ac:dyDescent="0.3">
      <c r="A27" s="19" t="s">
        <v>53</v>
      </c>
      <c r="B27" s="19" t="s">
        <v>79</v>
      </c>
      <c r="C27" s="20" t="s">
        <v>80</v>
      </c>
      <c r="D27" s="20">
        <v>2022</v>
      </c>
      <c r="E27" s="21" t="s">
        <v>32</v>
      </c>
      <c r="F27" s="22">
        <v>0</v>
      </c>
      <c r="G27" s="23">
        <v>277776</v>
      </c>
      <c r="H27" s="23">
        <v>12720</v>
      </c>
      <c r="I27" s="23">
        <v>0</v>
      </c>
      <c r="J27" s="23">
        <v>0</v>
      </c>
      <c r="K27" s="24">
        <v>17883</v>
      </c>
      <c r="L27" s="25" t="s">
        <v>95</v>
      </c>
      <c r="M27" s="26">
        <v>0</v>
      </c>
      <c r="N27" s="26">
        <v>0</v>
      </c>
      <c r="O27" s="26">
        <v>18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18</v>
      </c>
      <c r="V27" s="28">
        <f t="shared" si="1"/>
        <v>308379</v>
      </c>
    </row>
    <row r="28" spans="1:22" x14ac:dyDescent="0.3">
      <c r="A28" s="19" t="s">
        <v>53</v>
      </c>
      <c r="B28" s="19" t="s">
        <v>81</v>
      </c>
      <c r="C28" s="20" t="s">
        <v>82</v>
      </c>
      <c r="D28" s="20">
        <v>2022</v>
      </c>
      <c r="E28" s="21" t="s">
        <v>32</v>
      </c>
      <c r="F28" s="22">
        <v>0</v>
      </c>
      <c r="G28" s="23">
        <v>570360</v>
      </c>
      <c r="H28" s="23">
        <v>95000</v>
      </c>
      <c r="I28" s="23">
        <v>0</v>
      </c>
      <c r="J28" s="23">
        <v>0</v>
      </c>
      <c r="K28" s="24">
        <v>38141</v>
      </c>
      <c r="L28" s="25" t="s">
        <v>94</v>
      </c>
      <c r="M28" s="26">
        <v>0</v>
      </c>
      <c r="N28" s="26">
        <v>0</v>
      </c>
      <c r="O28" s="26">
        <v>35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35</v>
      </c>
      <c r="V28" s="28">
        <f t="shared" si="1"/>
        <v>703501</v>
      </c>
    </row>
    <row r="29" spans="1:22" x14ac:dyDescent="0.3">
      <c r="A29" s="19" t="s">
        <v>62</v>
      </c>
      <c r="B29" s="19" t="s">
        <v>83</v>
      </c>
      <c r="C29" s="20" t="s">
        <v>84</v>
      </c>
      <c r="D29" s="20">
        <v>2022</v>
      </c>
      <c r="E29" s="21" t="s">
        <v>85</v>
      </c>
      <c r="F29" s="22">
        <v>0</v>
      </c>
      <c r="G29" s="23">
        <v>0</v>
      </c>
      <c r="H29" s="23">
        <v>56000</v>
      </c>
      <c r="I29" s="23">
        <v>0</v>
      </c>
      <c r="J29" s="23">
        <v>0</v>
      </c>
      <c r="K29" s="24">
        <v>5000</v>
      </c>
      <c r="L29" s="25" t="s">
        <v>33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61000</v>
      </c>
    </row>
    <row r="30" spans="1:22" x14ac:dyDescent="0.3">
      <c r="A30" s="19" t="s">
        <v>59</v>
      </c>
      <c r="B30" s="19" t="s">
        <v>86</v>
      </c>
      <c r="C30" s="20" t="s">
        <v>87</v>
      </c>
      <c r="D30" s="20">
        <v>2022</v>
      </c>
      <c r="E30" s="21" t="s">
        <v>85</v>
      </c>
      <c r="F30" s="22">
        <v>0</v>
      </c>
      <c r="G30" s="23">
        <v>0</v>
      </c>
      <c r="H30" s="23">
        <v>400000</v>
      </c>
      <c r="I30" s="23">
        <v>0</v>
      </c>
      <c r="J30" s="23">
        <v>0</v>
      </c>
      <c r="K30" s="24">
        <v>0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400000</v>
      </c>
    </row>
    <row r="31" spans="1:22" x14ac:dyDescent="0.3">
      <c r="A31" s="19" t="s">
        <v>88</v>
      </c>
      <c r="B31" s="19" t="s">
        <v>89</v>
      </c>
      <c r="C31" s="20" t="s">
        <v>90</v>
      </c>
      <c r="D31" s="20">
        <v>2022</v>
      </c>
      <c r="E31" s="21" t="s">
        <v>91</v>
      </c>
      <c r="F31" s="22">
        <v>163924</v>
      </c>
      <c r="G31" s="23">
        <v>106224</v>
      </c>
      <c r="H31" s="23">
        <v>106658</v>
      </c>
      <c r="I31" s="23">
        <v>40000</v>
      </c>
      <c r="J31" s="23">
        <v>0</v>
      </c>
      <c r="K31" s="24">
        <v>0</v>
      </c>
      <c r="L31" s="25" t="s">
        <v>94</v>
      </c>
      <c r="M31" s="26">
        <v>0</v>
      </c>
      <c r="N31" s="26">
        <v>0</v>
      </c>
      <c r="O31" s="26">
        <v>1</v>
      </c>
      <c r="P31" s="26">
        <v>2</v>
      </c>
      <c r="Q31" s="26">
        <v>1</v>
      </c>
      <c r="R31" s="26">
        <v>3</v>
      </c>
      <c r="S31" s="26">
        <v>0</v>
      </c>
      <c r="T31" s="26">
        <v>0</v>
      </c>
      <c r="U31" s="27">
        <f>SUM(M31:T31)</f>
        <v>7</v>
      </c>
      <c r="V31" s="28">
        <f t="shared" si="1"/>
        <v>416806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</sheetData>
  <autoFilter ref="A8:V8" xr:uid="{1A5E8908-9216-4DCD-BADF-E0C33945BB8A}"/>
  <conditionalFormatting sqref="V9:V30 V32:V41">
    <cfRule type="cellIs" dxfId="6" priority="8" operator="lessThan">
      <formula>0</formula>
    </cfRule>
  </conditionalFormatting>
  <conditionalFormatting sqref="V9:V30 V32:V41">
    <cfRule type="expression" dxfId="5" priority="6">
      <formula>#REF!&lt;0</formula>
    </cfRule>
  </conditionalFormatting>
  <conditionalFormatting sqref="D9:D30 D32:D41">
    <cfRule type="expression" dxfId="4" priority="5">
      <formula>OR($D9&gt;2022,AND($D9&lt;2022,$D9&lt;&gt;""))</formula>
    </cfRule>
  </conditionalFormatting>
  <conditionalFormatting sqref="V31">
    <cfRule type="cellIs" dxfId="3" priority="4" operator="lessThan">
      <formula>0</formula>
    </cfRule>
  </conditionalFormatting>
  <conditionalFormatting sqref="V31">
    <cfRule type="expression" dxfId="2" priority="2">
      <formula>#REF!&lt;0</formula>
    </cfRule>
  </conditionalFormatting>
  <conditionalFormatting sqref="D31">
    <cfRule type="expression" dxfId="1" priority="1">
      <formula>OR($D31&gt;2022,AND($D31&lt;2022,$D31&lt;&gt;""))</formula>
    </cfRule>
  </conditionalFormatting>
  <conditionalFormatting sqref="C9:C41">
    <cfRule type="expression" dxfId="0" priority="9">
      <formula>(#REF!&gt;1)</formula>
    </cfRule>
  </conditionalFormatting>
  <dataValidations count="3">
    <dataValidation allowBlank="1" showErrorMessage="1" sqref="A8:V8" xr:uid="{83BD40B9-1E85-4A39-BA27-4B7139ED335A}"/>
    <dataValidation type="list" allowBlank="1" showInputMessage="1" showErrorMessage="1" sqref="L9:L41" xr:uid="{67DD2F6E-8292-45CB-B2D9-F75CC6EDE0F3}">
      <formula1>"N/A, FMR, Actual Rent"</formula1>
    </dataValidation>
    <dataValidation type="list" allowBlank="1" showInputMessage="1" showErrorMessage="1" sqref="E9:E41" xr:uid="{461C26F2-32C3-445A-A283-64E3C6FBCC10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2021-03-06T21:41:57Z</dcterms:created>
  <dcterms:modified xsi:type="dcterms:W3CDTF">2021-05-20T14:01:02Z</dcterms:modified>
</cp:coreProperties>
</file>