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E-500\"/>
    </mc:Choice>
  </mc:AlternateContent>
  <xr:revisionPtr revIDLastSave="0" documentId="13_ncr:1_{2F54FCB8-F665-486A-B65B-4DDCE3FC5624}" xr6:coauthVersionLast="46" xr6:coauthVersionMax="46" xr10:uidLastSave="{00000000-0000-0000-0000-000000000000}"/>
  <bookViews>
    <workbookView xWindow="-108" yWindow="-108" windowWidth="27288" windowHeight="17664" xr2:uid="{5E52B21F-22F1-41FD-B661-C627DF1298A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<sst xmlns="http://schemas.openxmlformats.org/spreadsheetml/2006/main" count="109" uniqueCount="77">
  <si>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</si>
  <si>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</si>
  <si>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</si>
  <si>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</si>
  <si>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</si>
  <si>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</si>
  <si>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</si>
  <si>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</si>
  <si>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</si>
  <si>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</si>
  <si>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</si>
  <si>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</si>
  <si>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</si>
  <si>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</si>
  <si>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</si>
  <si>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</si>
  <si>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</si>
  <si>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</si>
  <si>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</si>
  <si>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</si>
  <si>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</si>
  <si>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</si>
  <si>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</si>
  <si>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</si>
  <si>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</si>
  <si>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</si>
  <si>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</si>
  <si>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</si>
  <si>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NE-502</t>
  </si>
  <si>
    <t>CenterPointe, Inc</t>
  </si>
  <si>
    <t>Glide PATH FY2019</t>
  </si>
  <si>
    <t>NE0015L7D022013</t>
  </si>
  <si>
    <t>PH</t>
  </si>
  <si>
    <t/>
  </si>
  <si>
    <t>Omaha</t>
  </si>
  <si>
    <t>Lincoln CoC</t>
  </si>
  <si>
    <t>City of Lincoln</t>
  </si>
  <si>
    <t>CEDARS Youth Services</t>
  </si>
  <si>
    <t>New Futures Renewal Application FY 2019</t>
  </si>
  <si>
    <t>NE0016L7D022013</t>
  </si>
  <si>
    <t>TH</t>
  </si>
  <si>
    <t>Permanent Housing Project FY2019</t>
  </si>
  <si>
    <t>NE0017L7D022013</t>
  </si>
  <si>
    <t>Veteran's Permanent Housing Project FY2019</t>
  </si>
  <si>
    <t>NE0045L7D022009</t>
  </si>
  <si>
    <t>Transitions Two FY2019</t>
  </si>
  <si>
    <t>NE0057L7D022009</t>
  </si>
  <si>
    <t>S+C for Chronically Homeless FY2019</t>
  </si>
  <si>
    <t>NE0059L7D022009</t>
  </si>
  <si>
    <t>Outreach Housing Project FY2019</t>
  </si>
  <si>
    <t>NE0073L7D022007</t>
  </si>
  <si>
    <t>Board of Regents, University of Nebraska-Lincoln</t>
  </si>
  <si>
    <t>FY2019 Lincoln HMIS</t>
  </si>
  <si>
    <t>NE0095L7D022005</t>
  </si>
  <si>
    <t>FY2019 Lincoln Coordinated Entry</t>
  </si>
  <si>
    <t>NE0096L7D022005</t>
  </si>
  <si>
    <t>SSO</t>
  </si>
  <si>
    <t>Matt Talbot Kitchen &amp; Outreach Inc.</t>
  </si>
  <si>
    <t>First HOPE Combined Renewal Expansion 2019</t>
  </si>
  <si>
    <t>NE0097L7D022005</t>
  </si>
  <si>
    <t>Transitions FY2019</t>
  </si>
  <si>
    <t>NE0098L7D022005</t>
  </si>
  <si>
    <t xml:space="preserve">Friendship Home of Lincoln, Inc. </t>
  </si>
  <si>
    <t>Safe at Home</t>
  </si>
  <si>
    <t>NE0105L7D022004</t>
  </si>
  <si>
    <t>Community Action Partnership of Lancaster &amp; Saunders Countie</t>
  </si>
  <si>
    <t>Supportive Housing Program</t>
  </si>
  <si>
    <t>NE0106L7D022004</t>
  </si>
  <si>
    <t>Safe To Home</t>
  </si>
  <si>
    <t>NE0133D7D022001</t>
  </si>
  <si>
    <t>Region V Systems</t>
  </si>
  <si>
    <t>Lincoln Permanent Housing Program</t>
  </si>
  <si>
    <t>NE0135L7D022001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</si>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</sst>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D3121-9F60-45B3-8D62-876F3356B653}">
  <sheetPr codeName="Sheet229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73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74</v>
      </c>
      <c r="B5" s="34">
        <f ca="1">SUM(OFFSET(V8,1,0,500,1))</f>
        <v>2532442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178200</v>
      </c>
      <c r="H9" s="23">
        <v>72676</v>
      </c>
      <c r="I9" s="23">
        <v>0</v>
      </c>
      <c r="J9" s="23">
        <v>0</v>
      </c>
      <c r="K9" s="24">
        <v>12587</v>
      </c>
      <c r="L9" s="25" t="s">
        <v>75</v>
      </c>
      <c r="M9" s="26">
        <v>0</v>
      </c>
      <c r="N9" s="26">
        <v>0</v>
      </c>
      <c r="O9" s="26">
        <v>22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3" si="0">SUM(M9:T9)</f>
        <v>22</v>
      </c>
      <c r="V9" s="28">
        <f t="shared" ref="V9:V33" si="1">SUM(F9:K9)</f>
        <v>263463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31200</v>
      </c>
      <c r="G10" s="23">
        <v>0</v>
      </c>
      <c r="H10" s="23">
        <v>48837</v>
      </c>
      <c r="I10" s="23">
        <v>21858</v>
      </c>
      <c r="J10" s="23">
        <v>0</v>
      </c>
      <c r="K10" s="24">
        <v>8714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110609</v>
      </c>
    </row>
    <row r="11" spans="1:22" x14ac:dyDescent="0.3">
      <c r="A11" s="19" t="s">
        <v>29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238680</v>
      </c>
      <c r="H11" s="23">
        <v>0</v>
      </c>
      <c r="I11" s="23">
        <v>5524</v>
      </c>
      <c r="J11" s="23">
        <v>0</v>
      </c>
      <c r="K11" s="24">
        <v>12496</v>
      </c>
      <c r="L11" s="25" t="s">
        <v>76</v>
      </c>
      <c r="M11" s="26">
        <v>0</v>
      </c>
      <c r="N11" s="26">
        <v>0</v>
      </c>
      <c r="O11" s="26">
        <v>30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30</v>
      </c>
      <c r="V11" s="28">
        <f t="shared" si="1"/>
        <v>256700</v>
      </c>
    </row>
    <row r="12" spans="1:22" x14ac:dyDescent="0.3">
      <c r="A12" s="19" t="s">
        <v>29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53508</v>
      </c>
      <c r="H12" s="23">
        <v>8609</v>
      </c>
      <c r="I12" s="23">
        <v>0</v>
      </c>
      <c r="J12" s="23">
        <v>0</v>
      </c>
      <c r="K12" s="24">
        <v>3021</v>
      </c>
      <c r="L12" s="25" t="s">
        <v>76</v>
      </c>
      <c r="M12" s="26">
        <v>0</v>
      </c>
      <c r="N12" s="26">
        <v>0</v>
      </c>
      <c r="O12" s="26">
        <v>7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7</v>
      </c>
      <c r="V12" s="28">
        <f t="shared" si="1"/>
        <v>65138</v>
      </c>
    </row>
    <row r="13" spans="1:22" x14ac:dyDescent="0.3">
      <c r="A13" s="19" t="s">
        <v>29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88866</v>
      </c>
      <c r="G13" s="23">
        <v>0</v>
      </c>
      <c r="H13" s="23">
        <v>17740</v>
      </c>
      <c r="I13" s="23">
        <v>4689</v>
      </c>
      <c r="J13" s="23">
        <v>0</v>
      </c>
      <c r="K13" s="24">
        <v>6209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117504</v>
      </c>
    </row>
    <row r="14" spans="1:22" x14ac:dyDescent="0.3">
      <c r="A14" s="19" t="s">
        <v>36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40500</v>
      </c>
      <c r="H14" s="23">
        <v>0</v>
      </c>
      <c r="I14" s="23">
        <v>0</v>
      </c>
      <c r="J14" s="23">
        <v>0</v>
      </c>
      <c r="K14" s="24">
        <v>1257</v>
      </c>
      <c r="L14" s="25" t="s">
        <v>75</v>
      </c>
      <c r="M14" s="26">
        <v>0</v>
      </c>
      <c r="N14" s="26">
        <v>0</v>
      </c>
      <c r="O14" s="26">
        <v>5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5</v>
      </c>
      <c r="V14" s="28">
        <f t="shared" si="1"/>
        <v>41757</v>
      </c>
    </row>
    <row r="15" spans="1:22" x14ac:dyDescent="0.3">
      <c r="A15" s="19" t="s">
        <v>36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0</v>
      </c>
      <c r="G15" s="23">
        <v>64800</v>
      </c>
      <c r="H15" s="23">
        <v>18355</v>
      </c>
      <c r="I15" s="23">
        <v>0</v>
      </c>
      <c r="J15" s="23">
        <v>0</v>
      </c>
      <c r="K15" s="24">
        <v>1836</v>
      </c>
      <c r="L15" s="25" t="s">
        <v>75</v>
      </c>
      <c r="M15" s="26">
        <v>0</v>
      </c>
      <c r="N15" s="26">
        <v>0</v>
      </c>
      <c r="O15" s="26">
        <v>8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8</v>
      </c>
      <c r="V15" s="28">
        <f t="shared" si="1"/>
        <v>84991</v>
      </c>
    </row>
    <row r="16" spans="1:22" x14ac:dyDescent="0.3">
      <c r="A16" s="19" t="s">
        <v>51</v>
      </c>
      <c r="B16" s="19" t="s">
        <v>52</v>
      </c>
      <c r="C16" s="20" t="s">
        <v>53</v>
      </c>
      <c r="D16" s="20">
        <v>2022</v>
      </c>
      <c r="E16" s="21" t="s">
        <v>15</v>
      </c>
      <c r="F16" s="22">
        <v>0</v>
      </c>
      <c r="G16" s="23">
        <v>0</v>
      </c>
      <c r="H16" s="23">
        <v>0</v>
      </c>
      <c r="I16" s="23">
        <v>0</v>
      </c>
      <c r="J16" s="23">
        <v>86952</v>
      </c>
      <c r="K16" s="24">
        <v>6087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93039</v>
      </c>
    </row>
    <row r="17" spans="1:22" x14ac:dyDescent="0.3">
      <c r="A17" s="19" t="s">
        <v>51</v>
      </c>
      <c r="B17" s="19" t="s">
        <v>54</v>
      </c>
      <c r="C17" s="20" t="s">
        <v>55</v>
      </c>
      <c r="D17" s="20">
        <v>2022</v>
      </c>
      <c r="E17" s="21" t="s">
        <v>56</v>
      </c>
      <c r="F17" s="22">
        <v>0</v>
      </c>
      <c r="G17" s="23">
        <v>0</v>
      </c>
      <c r="H17" s="23">
        <v>32517</v>
      </c>
      <c r="I17" s="23">
        <v>0</v>
      </c>
      <c r="J17" s="23">
        <v>0</v>
      </c>
      <c r="K17" s="24">
        <v>2276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34793</v>
      </c>
    </row>
    <row r="18" spans="1:22" x14ac:dyDescent="0.3">
      <c r="A18" s="19" t="s">
        <v>57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0</v>
      </c>
      <c r="G18" s="23">
        <v>214560</v>
      </c>
      <c r="H18" s="23">
        <v>135480</v>
      </c>
      <c r="I18" s="23">
        <v>0</v>
      </c>
      <c r="J18" s="23">
        <v>0</v>
      </c>
      <c r="K18" s="24">
        <v>31578</v>
      </c>
      <c r="L18" s="25" t="s">
        <v>75</v>
      </c>
      <c r="M18" s="26">
        <v>0</v>
      </c>
      <c r="N18" s="26">
        <v>0</v>
      </c>
      <c r="O18" s="26">
        <v>20</v>
      </c>
      <c r="P18" s="26">
        <v>5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25</v>
      </c>
      <c r="V18" s="28">
        <f t="shared" si="1"/>
        <v>381618</v>
      </c>
    </row>
    <row r="19" spans="1:22" x14ac:dyDescent="0.3">
      <c r="A19" s="19" t="s">
        <v>29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72900</v>
      </c>
      <c r="H19" s="23">
        <v>22529</v>
      </c>
      <c r="I19" s="23">
        <v>0</v>
      </c>
      <c r="J19" s="23">
        <v>0</v>
      </c>
      <c r="K19" s="24">
        <v>5583</v>
      </c>
      <c r="L19" s="25" t="s">
        <v>75</v>
      </c>
      <c r="M19" s="26">
        <v>0</v>
      </c>
      <c r="N19" s="26">
        <v>0</v>
      </c>
      <c r="O19" s="26">
        <v>9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9</v>
      </c>
      <c r="V19" s="28">
        <f t="shared" si="1"/>
        <v>101012</v>
      </c>
    </row>
    <row r="20" spans="1:22" x14ac:dyDescent="0.3">
      <c r="A20" s="19" t="s">
        <v>62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0</v>
      </c>
      <c r="G20" s="23">
        <v>61680</v>
      </c>
      <c r="H20" s="23">
        <v>45993</v>
      </c>
      <c r="I20" s="23">
        <v>0</v>
      </c>
      <c r="J20" s="23">
        <v>0</v>
      </c>
      <c r="K20" s="24">
        <v>9877</v>
      </c>
      <c r="L20" s="25" t="s">
        <v>75</v>
      </c>
      <c r="M20" s="26">
        <v>0</v>
      </c>
      <c r="N20" s="26">
        <v>1</v>
      </c>
      <c r="O20" s="26">
        <v>1</v>
      </c>
      <c r="P20" s="26">
        <v>3</v>
      </c>
      <c r="Q20" s="26">
        <v>1</v>
      </c>
      <c r="R20" s="26">
        <v>0</v>
      </c>
      <c r="S20" s="26">
        <v>0</v>
      </c>
      <c r="T20" s="26">
        <v>0</v>
      </c>
      <c r="U20" s="27">
        <f t="shared" si="0"/>
        <v>6</v>
      </c>
      <c r="V20" s="28">
        <f t="shared" si="1"/>
        <v>117550</v>
      </c>
    </row>
    <row r="21" spans="1:22" x14ac:dyDescent="0.3">
      <c r="A21" s="19" t="s">
        <v>65</v>
      </c>
      <c r="B21" s="19" t="s">
        <v>66</v>
      </c>
      <c r="C21" s="20" t="s">
        <v>67</v>
      </c>
      <c r="D21" s="20">
        <v>2022</v>
      </c>
      <c r="E21" s="21" t="s">
        <v>32</v>
      </c>
      <c r="F21" s="22">
        <v>0</v>
      </c>
      <c r="G21" s="23">
        <v>362400</v>
      </c>
      <c r="H21" s="23">
        <v>99149</v>
      </c>
      <c r="I21" s="23">
        <v>0</v>
      </c>
      <c r="J21" s="23">
        <v>0</v>
      </c>
      <c r="K21" s="24">
        <v>43513</v>
      </c>
      <c r="L21" s="25" t="s">
        <v>75</v>
      </c>
      <c r="M21" s="26">
        <v>0</v>
      </c>
      <c r="N21" s="26">
        <v>0</v>
      </c>
      <c r="O21" s="26">
        <v>0</v>
      </c>
      <c r="P21" s="26">
        <v>20</v>
      </c>
      <c r="Q21" s="26">
        <v>8</v>
      </c>
      <c r="R21" s="26">
        <v>2</v>
      </c>
      <c r="S21" s="26">
        <v>0</v>
      </c>
      <c r="T21" s="26">
        <v>0</v>
      </c>
      <c r="U21" s="27">
        <f t="shared" si="0"/>
        <v>30</v>
      </c>
      <c r="V21" s="28">
        <f t="shared" si="1"/>
        <v>505062</v>
      </c>
    </row>
    <row r="22" spans="1:22" x14ac:dyDescent="0.3">
      <c r="A22" s="19" t="s">
        <v>62</v>
      </c>
      <c r="B22" s="19" t="s">
        <v>68</v>
      </c>
      <c r="C22" s="20" t="s">
        <v>69</v>
      </c>
      <c r="D22" s="20">
        <v>2022</v>
      </c>
      <c r="E22" s="21" t="s">
        <v>32</v>
      </c>
      <c r="F22" s="22">
        <v>0</v>
      </c>
      <c r="G22" s="23">
        <v>77076</v>
      </c>
      <c r="H22" s="23">
        <v>47506</v>
      </c>
      <c r="I22" s="23">
        <v>0</v>
      </c>
      <c r="J22" s="23">
        <v>0</v>
      </c>
      <c r="K22" s="24">
        <v>11942</v>
      </c>
      <c r="L22" s="25" t="s">
        <v>75</v>
      </c>
      <c r="M22" s="26">
        <v>0</v>
      </c>
      <c r="N22" s="26">
        <v>0</v>
      </c>
      <c r="O22" s="26">
        <v>1</v>
      </c>
      <c r="P22" s="26">
        <v>1</v>
      </c>
      <c r="Q22" s="26">
        <v>4</v>
      </c>
      <c r="R22" s="26">
        <v>0</v>
      </c>
      <c r="S22" s="26">
        <v>0</v>
      </c>
      <c r="T22" s="26">
        <v>0</v>
      </c>
      <c r="U22" s="27">
        <f t="shared" si="0"/>
        <v>6</v>
      </c>
      <c r="V22" s="28">
        <f t="shared" si="1"/>
        <v>136524</v>
      </c>
    </row>
    <row r="23" spans="1:22" x14ac:dyDescent="0.3">
      <c r="A23" s="19" t="s">
        <v>70</v>
      </c>
      <c r="B23" s="19" t="s">
        <v>71</v>
      </c>
      <c r="C23" s="20" t="s">
        <v>72</v>
      </c>
      <c r="D23" s="20">
        <v>2022</v>
      </c>
      <c r="E23" s="21" t="s">
        <v>32</v>
      </c>
      <c r="F23" s="22">
        <v>103747</v>
      </c>
      <c r="G23" s="23">
        <v>0</v>
      </c>
      <c r="H23" s="23">
        <v>67530</v>
      </c>
      <c r="I23" s="23">
        <v>32084</v>
      </c>
      <c r="J23" s="23">
        <v>0</v>
      </c>
      <c r="K23" s="24">
        <v>19321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222682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</sheetData>
  <autoFilter ref="A8:V8" xr:uid="{5666FD3A-1B7C-4CA8-B696-27E4782D30AF}"/>
  <conditionalFormatting sqref="V9:V33">
    <cfRule type="cellIs" dxfId="3" priority="4" operator="lessThan">
      <formula>0</formula>
    </cfRule>
  </conditionalFormatting>
  <conditionalFormatting sqref="V9:V33">
    <cfRule type="expression" dxfId="2" priority="2">
      <formula>#REF!&lt;0</formula>
    </cfRule>
  </conditionalFormatting>
  <conditionalFormatting sqref="D9:D33">
    <cfRule type="expression" dxfId="1" priority="1">
      <formula>OR($D9&gt;2022,AND($D9&lt;2022,$D9&lt;&gt;""))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B421F619-FB20-4745-AEC9-BE87FF4EE8CF}">
      <formula1>"N/A, FMR, Actual Rent"</formula1>
    </dataValidation>
    <dataValidation type="list" allowBlank="1" showInputMessage="1" showErrorMessage="1" sqref="E9:E33" xr:uid="{393FF590-4D6D-44CF-B11D-BC2575CF2D1A}">
      <formula1>"PH, TH, Joint TH &amp; PH-RRH, HMIS, SSO, TRA, PRA, SRA, S+C/SRO"</formula1>
    </dataValidation>
    <dataValidation allowBlank="1" showErrorMessage="1" sqref="A8:V8" xr:uid="{6EBB1398-21E3-4EF9-B98D-6D0845563CA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2021-03-06T21:42:01Z</dcterms:created>
  <dcterms:modified xsi:type="dcterms:W3CDTF">2021-05-20T14:01:00Z</dcterms:modified>
</cp:coreProperties>
</file>