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E-500\"/>
    </mc:Choice>
  </mc:AlternateContent>
  <xr:revisionPtr revIDLastSave="0" documentId="13_ncr:1_{45ED9980-1622-4CFE-8CA6-D43BD09B6DCE}" xr6:coauthVersionLast="46" xr6:coauthVersionMax="47" xr10:uidLastSave="{00000000-0000-0000-0000-000000000000}"/>
  <bookViews>
    <workbookView xWindow="-108" yWindow="-108" windowWidth="27288" windowHeight="17664" xr2:uid="{570DE225-8D82-4094-8F30-06E5D612DF4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<sst xmlns="http://schemas.openxmlformats.org/spreadsheetml/2006/main" count="114" uniqueCount="80">
  <si>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</si>
  <si>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</si>
  <si>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</si>
  <si>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</si>
  <si>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</si>
  <si>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</si>
  <si>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</si>
  <si>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</si>
  <si>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</si>
  <si>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</si>
  <si>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</si>
  <si>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</si>
  <si>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</si>
  <si>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</si>
  <si>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</si>
  <si>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</si>
  <si>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</si>
  <si>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</si>
  <si>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</si>
  <si>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</si>
  <si>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</si>
  <si>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</si>
  <si>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</si>
  <si>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</si>
  <si>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</si>
  <si>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</si>
  <si>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</si>
  <si>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</si>
  <si>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NE-501</t>
  </si>
  <si>
    <t>The Salvation Army</t>
  </si>
  <si>
    <t>HOME Program</t>
  </si>
  <si>
    <t>NE0003L7D012010</t>
  </si>
  <si>
    <t>PH</t>
  </si>
  <si>
    <t/>
  </si>
  <si>
    <t>Omaha</t>
  </si>
  <si>
    <t>Omaha, Council Bluffs CoC</t>
  </si>
  <si>
    <t>Metro Area Continuum of Care for the Homeless</t>
  </si>
  <si>
    <t>Institute for Community Alliances</t>
  </si>
  <si>
    <t>Omaha Metro Area Continuum HMIS 2019</t>
  </si>
  <si>
    <t>NE0011L7D012013</t>
  </si>
  <si>
    <t>Heartland Family Service</t>
  </si>
  <si>
    <t>Heartland Housing Solutions</t>
  </si>
  <si>
    <t>NE0033L7D012009</t>
  </si>
  <si>
    <t>Siena/Francis House</t>
  </si>
  <si>
    <t>The Siena Apartments FY2019</t>
  </si>
  <si>
    <t>NE0034L7D012008</t>
  </si>
  <si>
    <t>New Visions Homeless Services</t>
  </si>
  <si>
    <t>Timothy House</t>
  </si>
  <si>
    <t>NE0038L7D012011</t>
  </si>
  <si>
    <t>Community Alliance Housing Management Services</t>
  </si>
  <si>
    <t>CoC Rental Assistance FY2019</t>
  </si>
  <si>
    <t>NE0039L7D012011</t>
  </si>
  <si>
    <t>Heartland Housing Opportunities</t>
  </si>
  <si>
    <t>NE0055L7D012009</t>
  </si>
  <si>
    <t>HOME 2 Stay</t>
  </si>
  <si>
    <t>NE0056L7D012009</t>
  </si>
  <si>
    <t>Pottawattamie County Homeless Link</t>
  </si>
  <si>
    <t>NE0075L7D012008</t>
  </si>
  <si>
    <t>Heartland Housing Passages</t>
  </si>
  <si>
    <t>NE0084L7D012005</t>
  </si>
  <si>
    <t>Heartland Homes</t>
  </si>
  <si>
    <t>NE0085L7D012005</t>
  </si>
  <si>
    <t>Together Inc of Metropolitan Omaha</t>
  </si>
  <si>
    <t>Horizons Program</t>
  </si>
  <si>
    <t>NE0087L7D012005</t>
  </si>
  <si>
    <t>Horizons Program (Expansion)</t>
  </si>
  <si>
    <t>NE0102L7D012004</t>
  </si>
  <si>
    <t>David House</t>
  </si>
  <si>
    <t>NE0104L7D012004</t>
  </si>
  <si>
    <t>Youth Emergency Services, Inc.</t>
  </si>
  <si>
    <t>YES Rapid Re-housing</t>
  </si>
  <si>
    <t>NE0114L7D012002</t>
  </si>
  <si>
    <t>Metro Area Contiuum of Care for the Homeless</t>
  </si>
  <si>
    <t>MACCH CES Expansion Reallocation Grant</t>
  </si>
  <si>
    <t>NE0116L7D012002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</si>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</sst>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752D0-837C-43FD-9A6F-46F1DFCE1CD2}">
  <sheetPr codeName="Sheet228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55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55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55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55" customHeight="1" x14ac:dyDescent="0.3">
      <c r="A4" s="33" t="s">
        <v>76</v>
      </c>
      <c r="B4" s="30" t="s">
        <v>36</v>
      </c>
      <c r="C4" s="31"/>
      <c r="D4" s="31"/>
      <c r="E4" s="31"/>
      <c r="F4" s="31"/>
      <c r="G4" s="32"/>
    </row>
    <row r="5" spans="1:22" ht="14.55" customHeight="1" x14ac:dyDescent="0.3">
      <c r="A5" s="33" t="s">
        <v>77</v>
      </c>
      <c r="B5" s="34">
        <f ca="1">SUM(OFFSET(V8,1,0,500,1))</f>
        <v>4667883</v>
      </c>
      <c r="C5" s="35"/>
      <c r="D5" s="35"/>
      <c r="E5" s="35"/>
      <c r="F5" s="35"/>
      <c r="G5" s="36"/>
    </row>
    <row r="6" spans="1:22" ht="14.55" customHeight="1" x14ac:dyDescent="0.3">
      <c r="A6" s="1"/>
      <c r="B6" s="2"/>
      <c r="C6" s="2"/>
      <c r="D6" s="2"/>
      <c r="E6" s="1"/>
      <c r="F6" s="3"/>
      <c r="G6" s="4"/>
    </row>
    <row r="7" spans="1:22" ht="14.55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100489</v>
      </c>
      <c r="G9" s="23">
        <v>0</v>
      </c>
      <c r="H9" s="23">
        <v>49931</v>
      </c>
      <c r="I9" s="23">
        <v>1061</v>
      </c>
      <c r="J9" s="23">
        <v>0</v>
      </c>
      <c r="K9" s="24">
        <v>14551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4" si="0">SUM(M9:T9)</f>
        <v>0</v>
      </c>
      <c r="V9" s="28">
        <f t="shared" ref="V9:V34" si="1">SUM(F9:K9)</f>
        <v>166032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167727</v>
      </c>
      <c r="K10" s="24">
        <v>11933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179660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33138</v>
      </c>
      <c r="G11" s="23">
        <v>890988</v>
      </c>
      <c r="H11" s="23">
        <v>428071</v>
      </c>
      <c r="I11" s="23">
        <v>0</v>
      </c>
      <c r="J11" s="23">
        <v>43276</v>
      </c>
      <c r="K11" s="24">
        <v>87483</v>
      </c>
      <c r="L11" s="25" t="s">
        <v>79</v>
      </c>
      <c r="M11" s="26">
        <v>0</v>
      </c>
      <c r="N11" s="26">
        <v>18</v>
      </c>
      <c r="O11" s="26">
        <v>58</v>
      </c>
      <c r="P11" s="26">
        <v>23</v>
      </c>
      <c r="Q11" s="26">
        <v>6</v>
      </c>
      <c r="R11" s="26">
        <v>1</v>
      </c>
      <c r="S11" s="26">
        <v>0</v>
      </c>
      <c r="T11" s="26">
        <v>0</v>
      </c>
      <c r="U11" s="27">
        <f t="shared" si="0"/>
        <v>106</v>
      </c>
      <c r="V11" s="28">
        <f t="shared" si="1"/>
        <v>1482956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6564</v>
      </c>
      <c r="I12" s="23">
        <v>62611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69175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42000</v>
      </c>
      <c r="I13" s="23">
        <v>59297</v>
      </c>
      <c r="J13" s="23">
        <v>1126</v>
      </c>
      <c r="K13" s="24">
        <v>7016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109439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210672</v>
      </c>
      <c r="H14" s="23">
        <v>0</v>
      </c>
      <c r="I14" s="23">
        <v>0</v>
      </c>
      <c r="J14" s="23">
        <v>0</v>
      </c>
      <c r="K14" s="24">
        <v>11125</v>
      </c>
      <c r="L14" s="25" t="s">
        <v>78</v>
      </c>
      <c r="M14" s="26">
        <v>0</v>
      </c>
      <c r="N14" s="26">
        <v>0</v>
      </c>
      <c r="O14" s="26">
        <v>22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22</v>
      </c>
      <c r="V14" s="28">
        <f t="shared" si="1"/>
        <v>221797</v>
      </c>
    </row>
    <row r="15" spans="1:22" x14ac:dyDescent="0.3">
      <c r="A15" s="19" t="s">
        <v>40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535212</v>
      </c>
      <c r="H15" s="23">
        <v>113615</v>
      </c>
      <c r="I15" s="23">
        <v>0</v>
      </c>
      <c r="J15" s="23">
        <v>16001</v>
      </c>
      <c r="K15" s="24">
        <v>40797</v>
      </c>
      <c r="L15" s="25" t="s">
        <v>79</v>
      </c>
      <c r="M15" s="26">
        <v>0</v>
      </c>
      <c r="N15" s="26">
        <v>6</v>
      </c>
      <c r="O15" s="26">
        <v>40</v>
      </c>
      <c r="P15" s="26">
        <v>30</v>
      </c>
      <c r="Q15" s="26">
        <v>3</v>
      </c>
      <c r="R15" s="26">
        <v>1</v>
      </c>
      <c r="S15" s="26">
        <v>0</v>
      </c>
      <c r="T15" s="26">
        <v>0</v>
      </c>
      <c r="U15" s="27">
        <f t="shared" si="0"/>
        <v>80</v>
      </c>
      <c r="V15" s="28">
        <f t="shared" si="1"/>
        <v>705625</v>
      </c>
    </row>
    <row r="16" spans="1:22" x14ac:dyDescent="0.3">
      <c r="A16" s="19" t="s">
        <v>29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222768</v>
      </c>
      <c r="G16" s="23">
        <v>0</v>
      </c>
      <c r="H16" s="23">
        <v>85027</v>
      </c>
      <c r="I16" s="23">
        <v>3182</v>
      </c>
      <c r="J16" s="23">
        <v>0</v>
      </c>
      <c r="K16" s="24">
        <v>18000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328977</v>
      </c>
    </row>
    <row r="17" spans="1:22" x14ac:dyDescent="0.3">
      <c r="A17" s="19" t="s">
        <v>40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250308</v>
      </c>
      <c r="H17" s="23">
        <v>110001</v>
      </c>
      <c r="I17" s="23">
        <v>0</v>
      </c>
      <c r="J17" s="23">
        <v>11350</v>
      </c>
      <c r="K17" s="24">
        <v>23317</v>
      </c>
      <c r="L17" s="25" t="s">
        <v>79</v>
      </c>
      <c r="M17" s="26">
        <v>0</v>
      </c>
      <c r="N17" s="26">
        <v>3</v>
      </c>
      <c r="O17" s="26">
        <v>18</v>
      </c>
      <c r="P17" s="26">
        <v>9</v>
      </c>
      <c r="Q17" s="26">
        <v>3</v>
      </c>
      <c r="R17" s="26">
        <v>1</v>
      </c>
      <c r="S17" s="26">
        <v>0</v>
      </c>
      <c r="T17" s="26">
        <v>0</v>
      </c>
      <c r="U17" s="27">
        <f t="shared" si="0"/>
        <v>34</v>
      </c>
      <c r="V17" s="28">
        <f t="shared" si="1"/>
        <v>394976</v>
      </c>
    </row>
    <row r="18" spans="1:22" x14ac:dyDescent="0.3">
      <c r="A18" s="19" t="s">
        <v>40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110460</v>
      </c>
      <c r="H18" s="23">
        <v>74870</v>
      </c>
      <c r="I18" s="23">
        <v>0</v>
      </c>
      <c r="J18" s="23">
        <v>3025</v>
      </c>
      <c r="K18" s="24">
        <v>10795</v>
      </c>
      <c r="L18" s="25" t="s">
        <v>78</v>
      </c>
      <c r="M18" s="26">
        <v>15</v>
      </c>
      <c r="N18" s="26">
        <v>2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17</v>
      </c>
      <c r="V18" s="28">
        <f t="shared" si="1"/>
        <v>199150</v>
      </c>
    </row>
    <row r="19" spans="1:22" x14ac:dyDescent="0.3">
      <c r="A19" s="19" t="s">
        <v>40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0</v>
      </c>
      <c r="H19" s="23">
        <v>104700</v>
      </c>
      <c r="I19" s="23">
        <v>160344</v>
      </c>
      <c r="J19" s="23">
        <v>13825</v>
      </c>
      <c r="K19" s="24">
        <v>16869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295738</v>
      </c>
    </row>
    <row r="20" spans="1:22" x14ac:dyDescent="0.3">
      <c r="A20" s="19" t="s">
        <v>62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0</v>
      </c>
      <c r="G20" s="23">
        <v>27744</v>
      </c>
      <c r="H20" s="23">
        <v>92332</v>
      </c>
      <c r="I20" s="23">
        <v>0</v>
      </c>
      <c r="J20" s="23">
        <v>0</v>
      </c>
      <c r="K20" s="24">
        <v>0</v>
      </c>
      <c r="L20" s="25" t="s">
        <v>78</v>
      </c>
      <c r="M20" s="26">
        <v>0</v>
      </c>
      <c r="N20" s="26">
        <v>0</v>
      </c>
      <c r="O20" s="26">
        <v>0</v>
      </c>
      <c r="P20" s="26">
        <v>1</v>
      </c>
      <c r="Q20" s="26">
        <v>1</v>
      </c>
      <c r="R20" s="26">
        <v>0</v>
      </c>
      <c r="S20" s="26">
        <v>0</v>
      </c>
      <c r="T20" s="26">
        <v>0</v>
      </c>
      <c r="U20" s="27">
        <f t="shared" si="0"/>
        <v>2</v>
      </c>
      <c r="V20" s="28">
        <f t="shared" si="1"/>
        <v>120076</v>
      </c>
    </row>
    <row r="21" spans="1:22" x14ac:dyDescent="0.3">
      <c r="A21" s="19" t="s">
        <v>62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0</v>
      </c>
      <c r="H21" s="23">
        <v>79917</v>
      </c>
      <c r="I21" s="23">
        <v>0</v>
      </c>
      <c r="J21" s="23">
        <v>0</v>
      </c>
      <c r="K21" s="24">
        <v>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79917</v>
      </c>
    </row>
    <row r="22" spans="1:22" x14ac:dyDescent="0.3">
      <c r="A22" s="19" t="s">
        <v>46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0</v>
      </c>
      <c r="G22" s="23">
        <v>0</v>
      </c>
      <c r="H22" s="23">
        <v>43680</v>
      </c>
      <c r="I22" s="23">
        <v>33396</v>
      </c>
      <c r="J22" s="23">
        <v>1600</v>
      </c>
      <c r="K22" s="24">
        <v>6346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85022</v>
      </c>
    </row>
    <row r="23" spans="1:22" x14ac:dyDescent="0.3">
      <c r="A23" s="19" t="s">
        <v>69</v>
      </c>
      <c r="B23" s="19" t="s">
        <v>70</v>
      </c>
      <c r="C23" s="20" t="s">
        <v>71</v>
      </c>
      <c r="D23" s="20">
        <v>2022</v>
      </c>
      <c r="E23" s="21" t="s">
        <v>32</v>
      </c>
      <c r="F23" s="22">
        <v>0</v>
      </c>
      <c r="G23" s="23">
        <v>139524</v>
      </c>
      <c r="H23" s="23">
        <v>17079</v>
      </c>
      <c r="I23" s="23">
        <v>0</v>
      </c>
      <c r="J23" s="23">
        <v>0</v>
      </c>
      <c r="K23" s="24">
        <v>13765</v>
      </c>
      <c r="L23" s="25" t="s">
        <v>78</v>
      </c>
      <c r="M23" s="26">
        <v>0</v>
      </c>
      <c r="N23" s="26">
        <v>7</v>
      </c>
      <c r="O23" s="26">
        <v>6</v>
      </c>
      <c r="P23" s="26">
        <v>2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15</v>
      </c>
      <c r="V23" s="28">
        <f t="shared" si="1"/>
        <v>170368</v>
      </c>
    </row>
    <row r="24" spans="1:22" x14ac:dyDescent="0.3">
      <c r="A24" s="19" t="s">
        <v>72</v>
      </c>
      <c r="B24" s="19" t="s">
        <v>73</v>
      </c>
      <c r="C24" s="20" t="s">
        <v>74</v>
      </c>
      <c r="D24" s="20">
        <v>2022</v>
      </c>
      <c r="E24" s="21" t="s">
        <v>75</v>
      </c>
      <c r="F24" s="22">
        <v>0</v>
      </c>
      <c r="G24" s="23">
        <v>0</v>
      </c>
      <c r="H24" s="23">
        <v>58975</v>
      </c>
      <c r="I24" s="23">
        <v>0</v>
      </c>
      <c r="J24" s="23">
        <v>0</v>
      </c>
      <c r="K24" s="24">
        <v>0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58975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</sheetData>
  <autoFilter ref="A8:V8" xr:uid="{A7ADDB66-EBE5-4466-8D3B-FCA0DAD209ED}"/>
  <conditionalFormatting sqref="V9:V34">
    <cfRule type="cellIs" dxfId="3" priority="3" operator="lessThan">
      <formula>0</formula>
    </cfRule>
  </conditionalFormatting>
  <conditionalFormatting sqref="V9:V34">
    <cfRule type="expression" dxfId="2" priority="2">
      <formula>#REF!&lt;0</formula>
    </cfRule>
  </conditionalFormatting>
  <conditionalFormatting sqref="D9:D34">
    <cfRule type="expression" dxfId="1" priority="1">
      <formula>OR($D9&gt;2022,AND($D9&lt;2022,$D9&lt;&gt;""))</formula>
    </cfRule>
  </conditionalFormatting>
  <conditionalFormatting sqref="C9:C34">
    <cfRule type="expression" dxfId="0" priority="4">
      <formula>(#REF!&gt;1)</formula>
    </cfRule>
  </conditionalFormatting>
  <dataValidations count="3">
    <dataValidation type="list" allowBlank="1" showInputMessage="1" showErrorMessage="1" sqref="L9:L34" xr:uid="{A5B5579D-71FE-4261-BA81-6F2FF7120765}">
      <formula1>"N/A, FMR, Actual Rent"</formula1>
    </dataValidation>
    <dataValidation type="list" allowBlank="1" showInputMessage="1" showErrorMessage="1" sqref="E9:E34" xr:uid="{4030BCAE-F15C-43E5-9953-619495BC5B7E}">
      <formula1>"PH, TH, Joint TH &amp; PH-RRH, HMIS, SSO, TRA, PRA, SRA, S+C/SRO"</formula1>
    </dataValidation>
    <dataValidation allowBlank="1" showErrorMessage="1" sqref="A8:V8" xr:uid="{42BD8145-7220-4C88-BB91-2A281AB77F9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2021-03-06T21:42:02Z</dcterms:created>
  <dcterms:modified xsi:type="dcterms:W3CDTF">2021-05-20T14:01:00Z</dcterms:modified>
</cp:coreProperties>
</file>