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E-500\"/>
    </mc:Choice>
  </mc:AlternateContent>
  <xr:revisionPtr revIDLastSave="0" documentId="13_ncr:1_{4BA42721-D39E-44DC-A9EB-7CCE008B6836}" xr6:coauthVersionLast="46" xr6:coauthVersionMax="47" xr10:uidLastSave="{00000000-0000-0000-0000-000000000000}"/>
  <bookViews>
    <workbookView xWindow="-108" yWindow="-108" windowWidth="27288" windowHeight="17664" xr2:uid="{1AD47BAC-EFD0-4342-9637-993DDC4BB50C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2" i="1" l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U32" i="1"/>
  <c r="U31" i="1"/>
  <c r="U30" i="1"/>
  <c r="U29" i="1"/>
  <c r="U28" i="1"/>
  <c r="U27" i="1"/>
  <c r="U26" i="1"/>
  <c r="U25" i="1"/>
  <c r="V32" i="1"/>
  <c r="V31" i="1"/>
  <c r="V30" i="1"/>
  <c r="V29" i="1"/>
  <c r="V28" i="1"/>
  <c r="V27" i="1"/>
  <c r="V26" i="1"/>
  <c r="V25" i="1"/>
  <c r="U24" i="1"/>
  <c r="U23" i="1"/>
  <c r="V24" i="1" l="1"/>
  <c r="V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<sst xmlns="http://schemas.openxmlformats.org/spreadsheetml/2006/main" count="151" uniqueCount="98">
  <si>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</si>
  <si>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</si>
  <si>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</si>
  <si>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</si>
  <si>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</si>
  <si>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</si>
  <si>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</si>
  <si>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</si>
  <si>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</si>
  <si>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</si>
  <si>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</si>
  <si>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</si>
  <si>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</si>
  <si>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</si>
  <si>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</si>
  <si>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</si>
  <si>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</si>
  <si>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</si>
  <si>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</si>
  <si>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</si>
  <si>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</si>
  <si>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</si>
  <si>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</si>
  <si>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</si>
  <si>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</si>
  <si>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</si>
  <si>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</si>
  <si>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</si>
  <si>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NE-500</t>
  </si>
  <si>
    <t>Central Nebraska Community Action Partnership</t>
  </si>
  <si>
    <t>THRIVES 2019</t>
  </si>
  <si>
    <t>NE0002L7D002013</t>
  </si>
  <si>
    <t>PH</t>
  </si>
  <si>
    <t/>
  </si>
  <si>
    <t>Omaha</t>
  </si>
  <si>
    <t>Nebraska Balance of State CoC</t>
  </si>
  <si>
    <t>Board of Regents, University of Nebraska-Lincoln</t>
  </si>
  <si>
    <t>Community Action Partnership of Mid-Nebraska</t>
  </si>
  <si>
    <t>Residential Assistance to Families in Transition, Inc.</t>
  </si>
  <si>
    <t>NE0022L7D002012</t>
  </si>
  <si>
    <t>TH</t>
  </si>
  <si>
    <t>Blue Valley Community Action, Inc.</t>
  </si>
  <si>
    <t>Project FIRST Renewal Application FY19</t>
  </si>
  <si>
    <t>NE0024L7D002013</t>
  </si>
  <si>
    <t>Community Action Partnership of Western Nebraska</t>
  </si>
  <si>
    <t>Supportive Housing Program Renewal FY2019</t>
  </si>
  <si>
    <t>NE0028L7D002013</t>
  </si>
  <si>
    <t>Care Corps, Inc.</t>
  </si>
  <si>
    <t>Care Corps TH Program FY2019</t>
  </si>
  <si>
    <t>NE0030L7D002012</t>
  </si>
  <si>
    <t>FY2019 NE BoS HMIS</t>
  </si>
  <si>
    <t>NE0050L7D002009</t>
  </si>
  <si>
    <t>Panhandle PSHP Consolidation FY 2019</t>
  </si>
  <si>
    <t>NE0051L7D002009</t>
  </si>
  <si>
    <t>Care Corps PSH Program FY2019</t>
  </si>
  <si>
    <t>NE0052L7D002009</t>
  </si>
  <si>
    <t>Region V Systems</t>
  </si>
  <si>
    <t>Rural Permanent Housing Program</t>
  </si>
  <si>
    <t>NE0053L7D002009</t>
  </si>
  <si>
    <t>Vets RRH 2019</t>
  </si>
  <si>
    <t>NE0090L7D002005</t>
  </si>
  <si>
    <t>FY2019 NE BoS Coordinated Entry</t>
  </si>
  <si>
    <t>NE0091L7D002005</t>
  </si>
  <si>
    <t>SSO</t>
  </si>
  <si>
    <t>Project FIRST RRH FY19</t>
  </si>
  <si>
    <t>NE0101L7D002004</t>
  </si>
  <si>
    <t>Care Corps YHDP RRA FY18</t>
  </si>
  <si>
    <t>NE0126Y7D002001</t>
  </si>
  <si>
    <t>Care Corps YHDP TH/RRH FY18</t>
  </si>
  <si>
    <t>NE0127Y7D002001</t>
  </si>
  <si>
    <t>Joint TH &amp; PH-RRH</t>
  </si>
  <si>
    <t>Care Corps YHDP PSH FY18</t>
  </si>
  <si>
    <t>NE0128Y7D002001</t>
  </si>
  <si>
    <t>FY2018 BoS YHDP CE SSO</t>
  </si>
  <si>
    <t>NE0129Y7D002001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</si>
  <si>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</si>
  <si>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</si>
  <si>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</si>
  <si>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NE0119Y7D002001</t>
  </si>
  <si>
    <t>FY18 Blue Valley Community Action Project FYRES</t>
  </si>
  <si>
    <t>NE0120Y7D002001</t>
  </si>
  <si>
    <t>FY18 CEDARS PSH</t>
  </si>
  <si>
    <t>NE0121Y7D002001</t>
  </si>
  <si>
    <t>FY 18 CPCS Coaching</t>
  </si>
  <si>
    <t>NE0122Y7D002001</t>
  </si>
  <si>
    <t>FY 18 CPCS RRH</t>
  </si>
  <si>
    <t>NE0123Y7D002001</t>
  </si>
  <si>
    <t>KIND-YHDP</t>
  </si>
  <si>
    <t>NE0124Y7D002001</t>
  </si>
  <si>
    <t>FY18 CAPWN Panhandle Youth Rapid Rehousing</t>
  </si>
  <si>
    <t>NE0125Y7D002001</t>
  </si>
  <si>
    <t>Host Homes Programs</t>
  </si>
  <si>
    <t>NE0130Y7D002001</t>
  </si>
  <si>
    <t>FY2018 BoS YHDP HMIS</t>
  </si>
  <si>
    <t>CEDARS Youth Services</t>
  </si>
  <si>
    <t>Central Plains Center for Services</t>
  </si>
  <si>
    <t>Central Nebraska Community Action Partnership, Inc.</t>
  </si>
  <si>
    <t>University of Nebraska-Lincoln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</si>
</sst>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  <xf numFmtId="0" fontId="0" fillId="0" borderId="0" xfId="0" applyFont="1"/>
  </cellXfs>
  <cellStyles count="2">
    <cellStyle name="Currency" xfId="1" builtinId="4"/>
    <cellStyle name="Normal" xfId="0" builtinId="0"/>
  </cellStyles>
  <dxfs count="8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050E2-9B42-4ED0-9602-D719B23C5C09}">
  <sheetPr codeName="Sheet227">
    <pageSetUpPr fitToPage="1"/>
  </sheetPr>
  <dimension ref="A1:V42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7734375"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55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55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55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55" customHeight="1" x14ac:dyDescent="0.3">
      <c r="A4" s="33" t="s">
        <v>75</v>
      </c>
      <c r="B4" s="30" t="s">
        <v>36</v>
      </c>
      <c r="C4" s="31"/>
      <c r="D4" s="31"/>
      <c r="E4" s="31"/>
      <c r="F4" s="31"/>
      <c r="G4" s="32"/>
    </row>
    <row r="5" spans="1:22" ht="14.55" customHeight="1" x14ac:dyDescent="0.3">
      <c r="A5" s="33" t="s">
        <v>76</v>
      </c>
      <c r="B5" s="34">
        <f ca="1">SUM(OFFSET(V8,1,0,500,1))</f>
        <v>4951144</v>
      </c>
      <c r="C5" s="35"/>
      <c r="D5" s="35"/>
      <c r="E5" s="35"/>
      <c r="F5" s="35"/>
      <c r="G5" s="36"/>
    </row>
    <row r="6" spans="1:22" ht="14.55" customHeight="1" x14ac:dyDescent="0.3">
      <c r="A6" s="1"/>
      <c r="B6" s="2"/>
      <c r="C6" s="2"/>
      <c r="D6" s="2"/>
      <c r="E6" s="1"/>
      <c r="F6" s="3"/>
      <c r="G6" s="4"/>
    </row>
    <row r="7" spans="1:22" ht="14.55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338808</v>
      </c>
      <c r="H9" s="23">
        <v>174417</v>
      </c>
      <c r="I9" s="23">
        <v>0</v>
      </c>
      <c r="J9" s="23">
        <v>0</v>
      </c>
      <c r="K9" s="24">
        <v>20521</v>
      </c>
      <c r="L9" s="25" t="s">
        <v>77</v>
      </c>
      <c r="M9" s="26">
        <v>1</v>
      </c>
      <c r="N9" s="26">
        <v>0</v>
      </c>
      <c r="O9" s="26">
        <v>13</v>
      </c>
      <c r="P9" s="26">
        <v>13</v>
      </c>
      <c r="Q9" s="26">
        <v>10</v>
      </c>
      <c r="R9" s="26">
        <v>0</v>
      </c>
      <c r="S9" s="26">
        <v>0</v>
      </c>
      <c r="T9" s="26">
        <v>0</v>
      </c>
      <c r="U9" s="27">
        <f t="shared" ref="U9:U31" si="0">SUM(M9:T9)</f>
        <v>37</v>
      </c>
      <c r="V9" s="28">
        <f t="shared" ref="V9:V42" si="1">SUM(F9:K9)</f>
        <v>533746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40</v>
      </c>
      <c r="F10" s="22">
        <v>0</v>
      </c>
      <c r="G10" s="23">
        <v>0</v>
      </c>
      <c r="H10" s="23">
        <v>68331</v>
      </c>
      <c r="I10" s="23">
        <v>18067</v>
      </c>
      <c r="J10" s="23">
        <v>0</v>
      </c>
      <c r="K10" s="24">
        <v>4319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90717</v>
      </c>
    </row>
    <row r="11" spans="1:22" x14ac:dyDescent="0.3">
      <c r="A11" s="19" t="s">
        <v>41</v>
      </c>
      <c r="B11" s="19" t="s">
        <v>42</v>
      </c>
      <c r="C11" s="20" t="s">
        <v>43</v>
      </c>
      <c r="D11" s="20">
        <v>2022</v>
      </c>
      <c r="E11" s="21" t="s">
        <v>40</v>
      </c>
      <c r="F11" s="22">
        <v>82392</v>
      </c>
      <c r="G11" s="23">
        <v>0</v>
      </c>
      <c r="H11" s="23">
        <v>47765</v>
      </c>
      <c r="I11" s="23">
        <v>22314</v>
      </c>
      <c r="J11" s="23">
        <v>0</v>
      </c>
      <c r="K11" s="24">
        <v>10501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162972</v>
      </c>
    </row>
    <row r="12" spans="1:22" x14ac:dyDescent="0.3">
      <c r="A12" s="19" t="s">
        <v>44</v>
      </c>
      <c r="B12" s="19" t="s">
        <v>45</v>
      </c>
      <c r="C12" s="20" t="s">
        <v>46</v>
      </c>
      <c r="D12" s="20">
        <v>2022</v>
      </c>
      <c r="E12" s="21" t="s">
        <v>40</v>
      </c>
      <c r="F12" s="22">
        <v>20016</v>
      </c>
      <c r="G12" s="23">
        <v>0</v>
      </c>
      <c r="H12" s="23">
        <v>9185</v>
      </c>
      <c r="I12" s="23">
        <v>1200</v>
      </c>
      <c r="J12" s="23">
        <v>0</v>
      </c>
      <c r="K12" s="24">
        <v>2087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32488</v>
      </c>
    </row>
    <row r="13" spans="1:22" x14ac:dyDescent="0.3">
      <c r="A13" s="19" t="s">
        <v>47</v>
      </c>
      <c r="B13" s="19" t="s">
        <v>48</v>
      </c>
      <c r="C13" s="20" t="s">
        <v>49</v>
      </c>
      <c r="D13" s="20">
        <v>2022</v>
      </c>
      <c r="E13" s="21" t="s">
        <v>40</v>
      </c>
      <c r="F13" s="22">
        <v>77177</v>
      </c>
      <c r="G13" s="23">
        <v>0</v>
      </c>
      <c r="H13" s="23">
        <v>28685</v>
      </c>
      <c r="I13" s="23">
        <v>10520</v>
      </c>
      <c r="J13" s="23">
        <v>0</v>
      </c>
      <c r="K13" s="24">
        <v>5685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122067</v>
      </c>
    </row>
    <row r="14" spans="1:22" x14ac:dyDescent="0.3">
      <c r="A14" s="19" t="s">
        <v>36</v>
      </c>
      <c r="B14" s="19" t="s">
        <v>50</v>
      </c>
      <c r="C14" s="20" t="s">
        <v>51</v>
      </c>
      <c r="D14" s="20">
        <v>2022</v>
      </c>
      <c r="E14" s="21" t="s">
        <v>15</v>
      </c>
      <c r="F14" s="22">
        <v>0</v>
      </c>
      <c r="G14" s="23">
        <v>0</v>
      </c>
      <c r="H14" s="23">
        <v>0</v>
      </c>
      <c r="I14" s="23">
        <v>0</v>
      </c>
      <c r="J14" s="23">
        <v>162436</v>
      </c>
      <c r="K14" s="24">
        <v>11370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173806</v>
      </c>
    </row>
    <row r="15" spans="1:22" x14ac:dyDescent="0.3">
      <c r="A15" s="19" t="s">
        <v>44</v>
      </c>
      <c r="B15" s="19" t="s">
        <v>52</v>
      </c>
      <c r="C15" s="20" t="s">
        <v>53</v>
      </c>
      <c r="D15" s="20">
        <v>2022</v>
      </c>
      <c r="E15" s="21" t="s">
        <v>32</v>
      </c>
      <c r="F15" s="22">
        <v>134090</v>
      </c>
      <c r="G15" s="23">
        <v>0</v>
      </c>
      <c r="H15" s="23">
        <v>33961</v>
      </c>
      <c r="I15" s="23">
        <v>4170</v>
      </c>
      <c r="J15" s="23">
        <v>0</v>
      </c>
      <c r="K15" s="24">
        <v>10057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182278</v>
      </c>
    </row>
    <row r="16" spans="1:22" x14ac:dyDescent="0.3">
      <c r="A16" s="19" t="s">
        <v>47</v>
      </c>
      <c r="B16" s="19" t="s">
        <v>54</v>
      </c>
      <c r="C16" s="20" t="s">
        <v>55</v>
      </c>
      <c r="D16" s="20">
        <v>2022</v>
      </c>
      <c r="E16" s="21" t="s">
        <v>32</v>
      </c>
      <c r="F16" s="22">
        <v>82386</v>
      </c>
      <c r="G16" s="23">
        <v>0</v>
      </c>
      <c r="H16" s="23">
        <v>19300</v>
      </c>
      <c r="I16" s="23">
        <v>9963</v>
      </c>
      <c r="J16" s="23">
        <v>0</v>
      </c>
      <c r="K16" s="24">
        <v>4398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116047</v>
      </c>
    </row>
    <row r="17" spans="1:22" x14ac:dyDescent="0.3">
      <c r="A17" s="19" t="s">
        <v>56</v>
      </c>
      <c r="B17" s="19" t="s">
        <v>57</v>
      </c>
      <c r="C17" s="20" t="s">
        <v>58</v>
      </c>
      <c r="D17" s="20">
        <v>2022</v>
      </c>
      <c r="E17" s="21" t="s">
        <v>32</v>
      </c>
      <c r="F17" s="22">
        <v>249357</v>
      </c>
      <c r="G17" s="23">
        <v>0</v>
      </c>
      <c r="H17" s="23">
        <v>55148</v>
      </c>
      <c r="I17" s="23">
        <v>35451</v>
      </c>
      <c r="J17" s="23">
        <v>0</v>
      </c>
      <c r="K17" s="24">
        <v>19736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359692</v>
      </c>
    </row>
    <row r="18" spans="1:22" x14ac:dyDescent="0.3">
      <c r="A18" s="19" t="s">
        <v>29</v>
      </c>
      <c r="B18" s="19" t="s">
        <v>59</v>
      </c>
      <c r="C18" s="20" t="s">
        <v>60</v>
      </c>
      <c r="D18" s="20">
        <v>2022</v>
      </c>
      <c r="E18" s="21" t="s">
        <v>32</v>
      </c>
      <c r="F18" s="22">
        <v>0</v>
      </c>
      <c r="G18" s="23">
        <v>94164</v>
      </c>
      <c r="H18" s="23">
        <v>70003</v>
      </c>
      <c r="I18" s="23">
        <v>0</v>
      </c>
      <c r="J18" s="23">
        <v>0</v>
      </c>
      <c r="K18" s="24">
        <v>12325</v>
      </c>
      <c r="L18" s="25" t="s">
        <v>77</v>
      </c>
      <c r="M18" s="26">
        <v>0</v>
      </c>
      <c r="N18" s="26">
        <v>0</v>
      </c>
      <c r="O18" s="26">
        <v>10</v>
      </c>
      <c r="P18" s="26">
        <v>2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12</v>
      </c>
      <c r="V18" s="28">
        <f t="shared" si="1"/>
        <v>176492</v>
      </c>
    </row>
    <row r="19" spans="1:22" x14ac:dyDescent="0.3">
      <c r="A19" s="19" t="s">
        <v>36</v>
      </c>
      <c r="B19" s="19" t="s">
        <v>61</v>
      </c>
      <c r="C19" s="20" t="s">
        <v>62</v>
      </c>
      <c r="D19" s="20">
        <v>2022</v>
      </c>
      <c r="E19" s="21" t="s">
        <v>63</v>
      </c>
      <c r="F19" s="22">
        <v>0</v>
      </c>
      <c r="G19" s="23">
        <v>0</v>
      </c>
      <c r="H19" s="23">
        <v>66946</v>
      </c>
      <c r="I19" s="23">
        <v>0</v>
      </c>
      <c r="J19" s="23">
        <v>0</v>
      </c>
      <c r="K19" s="24">
        <v>4686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71632</v>
      </c>
    </row>
    <row r="20" spans="1:22" x14ac:dyDescent="0.3">
      <c r="A20" s="19" t="s">
        <v>41</v>
      </c>
      <c r="B20" s="19" t="s">
        <v>64</v>
      </c>
      <c r="C20" s="20" t="s">
        <v>65</v>
      </c>
      <c r="D20" s="20">
        <v>2022</v>
      </c>
      <c r="E20" s="21" t="s">
        <v>32</v>
      </c>
      <c r="F20" s="22">
        <v>0</v>
      </c>
      <c r="G20" s="23">
        <v>35232</v>
      </c>
      <c r="H20" s="23">
        <v>7673</v>
      </c>
      <c r="I20" s="23">
        <v>0</v>
      </c>
      <c r="J20" s="23">
        <v>0</v>
      </c>
      <c r="K20" s="24">
        <v>1185</v>
      </c>
      <c r="L20" s="25" t="s">
        <v>77</v>
      </c>
      <c r="M20" s="26">
        <v>0</v>
      </c>
      <c r="N20" s="26">
        <v>0</v>
      </c>
      <c r="O20" s="26">
        <v>0</v>
      </c>
      <c r="P20" s="26">
        <v>4</v>
      </c>
      <c r="Q20" s="26">
        <v>0</v>
      </c>
      <c r="R20" s="26">
        <v>0</v>
      </c>
      <c r="S20" s="26">
        <v>0</v>
      </c>
      <c r="T20" s="26">
        <v>0</v>
      </c>
      <c r="U20" s="27">
        <f t="shared" si="0"/>
        <v>4</v>
      </c>
      <c r="V20" s="28">
        <f t="shared" si="1"/>
        <v>44090</v>
      </c>
    </row>
    <row r="21" spans="1:22" s="37" customFormat="1" x14ac:dyDescent="0.3">
      <c r="A21" s="19" t="s">
        <v>47</v>
      </c>
      <c r="B21" s="19" t="s">
        <v>66</v>
      </c>
      <c r="C21" s="20" t="s">
        <v>67</v>
      </c>
      <c r="D21" s="20">
        <v>2022</v>
      </c>
      <c r="E21" s="21" t="s">
        <v>32</v>
      </c>
      <c r="F21" s="22">
        <v>0</v>
      </c>
      <c r="G21" s="23">
        <v>23076</v>
      </c>
      <c r="H21" s="23">
        <v>20375</v>
      </c>
      <c r="I21" s="23">
        <v>0</v>
      </c>
      <c r="J21" s="23">
        <v>0</v>
      </c>
      <c r="K21" s="24">
        <v>3325</v>
      </c>
      <c r="L21" s="25" t="s">
        <v>77</v>
      </c>
      <c r="M21" s="26">
        <v>0</v>
      </c>
      <c r="N21" s="26">
        <v>0</v>
      </c>
      <c r="O21" s="26">
        <v>3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3</v>
      </c>
      <c r="V21" s="28">
        <f t="shared" si="1"/>
        <v>46776</v>
      </c>
    </row>
    <row r="22" spans="1:22" x14ac:dyDescent="0.3">
      <c r="A22" s="19" t="s">
        <v>47</v>
      </c>
      <c r="B22" s="19" t="s">
        <v>68</v>
      </c>
      <c r="C22" s="20" t="s">
        <v>69</v>
      </c>
      <c r="D22" s="20">
        <v>2022</v>
      </c>
      <c r="E22" s="21" t="s">
        <v>70</v>
      </c>
      <c r="F22" s="22">
        <v>20160</v>
      </c>
      <c r="G22" s="23">
        <v>61188</v>
      </c>
      <c r="H22" s="23">
        <v>37587</v>
      </c>
      <c r="I22" s="23">
        <v>13203</v>
      </c>
      <c r="J22" s="23">
        <v>0</v>
      </c>
      <c r="K22" s="24">
        <v>4867</v>
      </c>
      <c r="L22" s="25" t="s">
        <v>77</v>
      </c>
      <c r="M22" s="26">
        <v>0</v>
      </c>
      <c r="N22" s="26">
        <v>0</v>
      </c>
      <c r="O22" s="26">
        <v>4</v>
      </c>
      <c r="P22" s="26">
        <v>3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7</v>
      </c>
      <c r="V22" s="28">
        <f t="shared" si="1"/>
        <v>137005</v>
      </c>
    </row>
    <row r="23" spans="1:22" x14ac:dyDescent="0.3">
      <c r="A23" s="19" t="s">
        <v>47</v>
      </c>
      <c r="B23" s="19" t="s">
        <v>71</v>
      </c>
      <c r="C23" s="20" t="s">
        <v>72</v>
      </c>
      <c r="D23" s="20">
        <v>2022</v>
      </c>
      <c r="E23" s="21" t="s">
        <v>32</v>
      </c>
      <c r="F23" s="22">
        <v>45548</v>
      </c>
      <c r="G23" s="23">
        <v>0</v>
      </c>
      <c r="H23" s="23">
        <v>19569</v>
      </c>
      <c r="I23" s="23">
        <v>4228</v>
      </c>
      <c r="J23" s="23">
        <v>0</v>
      </c>
      <c r="K23" s="24">
        <v>3395</v>
      </c>
      <c r="L23" s="25" t="s">
        <v>77</v>
      </c>
      <c r="M23" s="26">
        <v>0</v>
      </c>
      <c r="N23" s="26">
        <v>0</v>
      </c>
      <c r="O23" s="26">
        <v>5</v>
      </c>
      <c r="P23" s="26">
        <v>1</v>
      </c>
      <c r="Q23" s="26">
        <v>0</v>
      </c>
      <c r="R23" s="26">
        <v>0</v>
      </c>
      <c r="S23" s="26">
        <v>0</v>
      </c>
      <c r="T23" s="26">
        <v>0</v>
      </c>
      <c r="U23" s="27">
        <f t="shared" si="0"/>
        <v>6</v>
      </c>
      <c r="V23" s="28">
        <f t="shared" si="1"/>
        <v>72740</v>
      </c>
    </row>
    <row r="24" spans="1:22" x14ac:dyDescent="0.3">
      <c r="A24" s="19" t="s">
        <v>36</v>
      </c>
      <c r="B24" s="19" t="s">
        <v>73</v>
      </c>
      <c r="C24" s="20" t="s">
        <v>74</v>
      </c>
      <c r="D24" s="20">
        <v>2022</v>
      </c>
      <c r="E24" s="21" t="s">
        <v>63</v>
      </c>
      <c r="F24" s="22">
        <v>0</v>
      </c>
      <c r="G24" s="23">
        <v>0</v>
      </c>
      <c r="H24" s="23">
        <v>83595</v>
      </c>
      <c r="I24" s="23">
        <v>0</v>
      </c>
      <c r="J24" s="23">
        <v>0</v>
      </c>
      <c r="K24" s="24">
        <v>2569</v>
      </c>
      <c r="L24" s="25" t="s">
        <v>77</v>
      </c>
      <c r="M24" s="26">
        <v>0</v>
      </c>
      <c r="N24" s="26">
        <v>0</v>
      </c>
      <c r="O24" s="26">
        <v>5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5</v>
      </c>
      <c r="V24" s="28">
        <f t="shared" si="1"/>
        <v>86164</v>
      </c>
    </row>
    <row r="25" spans="1:22" s="37" customFormat="1" x14ac:dyDescent="0.3">
      <c r="A25" s="19" t="s">
        <v>41</v>
      </c>
      <c r="B25" s="19" t="s">
        <v>79</v>
      </c>
      <c r="C25" s="20" t="s">
        <v>78</v>
      </c>
      <c r="D25" s="20">
        <v>2022</v>
      </c>
      <c r="E25" s="21" t="s">
        <v>70</v>
      </c>
      <c r="F25" s="22">
        <v>52152</v>
      </c>
      <c r="G25" s="23">
        <v>86040</v>
      </c>
      <c r="H25" s="23">
        <v>141672</v>
      </c>
      <c r="I25" s="23">
        <v>21970</v>
      </c>
      <c r="J25" s="23">
        <v>0</v>
      </c>
      <c r="K25" s="24">
        <v>0</v>
      </c>
      <c r="L25" s="25" t="s">
        <v>77</v>
      </c>
      <c r="M25" s="26">
        <v>0</v>
      </c>
      <c r="N25" s="26">
        <v>0</v>
      </c>
      <c r="O25" s="26">
        <v>5</v>
      </c>
      <c r="P25" s="26">
        <v>1</v>
      </c>
      <c r="Q25" s="26">
        <v>0</v>
      </c>
      <c r="R25" s="26">
        <v>0</v>
      </c>
      <c r="S25" s="26">
        <v>0</v>
      </c>
      <c r="T25" s="26">
        <v>0</v>
      </c>
      <c r="U25" s="27">
        <f t="shared" si="0"/>
        <v>6</v>
      </c>
      <c r="V25" s="28">
        <f t="shared" si="1"/>
        <v>301834</v>
      </c>
    </row>
    <row r="26" spans="1:22" x14ac:dyDescent="0.3">
      <c r="A26" s="19" t="s">
        <v>94</v>
      </c>
      <c r="B26" s="19" t="s">
        <v>81</v>
      </c>
      <c r="C26" s="20" t="s">
        <v>80</v>
      </c>
      <c r="D26" s="20">
        <v>2022</v>
      </c>
      <c r="E26" s="21" t="s">
        <v>32</v>
      </c>
      <c r="F26" s="22">
        <v>0</v>
      </c>
      <c r="G26" s="23">
        <v>69384</v>
      </c>
      <c r="H26" s="23">
        <v>120574</v>
      </c>
      <c r="I26" s="23">
        <v>1836</v>
      </c>
      <c r="J26" s="23">
        <v>0</v>
      </c>
      <c r="K26" s="24">
        <v>18166</v>
      </c>
      <c r="L26" s="25" t="s">
        <v>77</v>
      </c>
      <c r="M26" s="26">
        <v>0</v>
      </c>
      <c r="N26" s="26">
        <v>0</v>
      </c>
      <c r="O26" s="26">
        <v>5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7">
        <f t="shared" si="0"/>
        <v>5</v>
      </c>
      <c r="V26" s="28">
        <f t="shared" si="1"/>
        <v>209960</v>
      </c>
    </row>
    <row r="27" spans="1:22" x14ac:dyDescent="0.3">
      <c r="A27" s="19" t="s">
        <v>95</v>
      </c>
      <c r="B27" s="19" t="s">
        <v>83</v>
      </c>
      <c r="C27" s="20" t="s">
        <v>82</v>
      </c>
      <c r="D27" s="20">
        <v>2022</v>
      </c>
      <c r="E27" s="21" t="s">
        <v>32</v>
      </c>
      <c r="F27" s="22">
        <v>0</v>
      </c>
      <c r="G27" s="23">
        <v>0</v>
      </c>
      <c r="H27" s="23">
        <v>572066</v>
      </c>
      <c r="I27" s="23">
        <v>0</v>
      </c>
      <c r="J27" s="23">
        <v>0</v>
      </c>
      <c r="K27" s="24">
        <v>57174</v>
      </c>
      <c r="L27" s="25"/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7">
        <f t="shared" si="0"/>
        <v>0</v>
      </c>
      <c r="V27" s="28">
        <f t="shared" si="1"/>
        <v>629240</v>
      </c>
    </row>
    <row r="28" spans="1:22" x14ac:dyDescent="0.3">
      <c r="A28" s="19" t="s">
        <v>95</v>
      </c>
      <c r="B28" s="19" t="s">
        <v>85</v>
      </c>
      <c r="C28" s="20" t="s">
        <v>84</v>
      </c>
      <c r="D28" s="20">
        <v>2022</v>
      </c>
      <c r="E28" s="21" t="s">
        <v>32</v>
      </c>
      <c r="F28" s="22">
        <v>0</v>
      </c>
      <c r="G28" s="23">
        <v>86520</v>
      </c>
      <c r="H28" s="23">
        <v>80918</v>
      </c>
      <c r="I28" s="23">
        <v>0</v>
      </c>
      <c r="J28" s="23">
        <v>0</v>
      </c>
      <c r="K28" s="24">
        <v>16610</v>
      </c>
      <c r="L28" s="25" t="s">
        <v>77</v>
      </c>
      <c r="M28" s="26">
        <v>4</v>
      </c>
      <c r="N28" s="26">
        <v>2</v>
      </c>
      <c r="O28" s="26">
        <v>3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7">
        <f t="shared" si="0"/>
        <v>9</v>
      </c>
      <c r="V28" s="28">
        <f t="shared" si="1"/>
        <v>184048</v>
      </c>
    </row>
    <row r="29" spans="1:22" x14ac:dyDescent="0.3">
      <c r="A29" s="19" t="s">
        <v>96</v>
      </c>
      <c r="B29" s="19" t="s">
        <v>87</v>
      </c>
      <c r="C29" s="20" t="s">
        <v>86</v>
      </c>
      <c r="D29" s="20">
        <v>2022</v>
      </c>
      <c r="E29" s="21" t="s">
        <v>70</v>
      </c>
      <c r="F29" s="22">
        <v>36000</v>
      </c>
      <c r="G29" s="23">
        <v>96024</v>
      </c>
      <c r="H29" s="23">
        <v>215342</v>
      </c>
      <c r="I29" s="23">
        <v>0</v>
      </c>
      <c r="J29" s="23">
        <v>11760</v>
      </c>
      <c r="K29" s="24">
        <v>32602</v>
      </c>
      <c r="L29" s="25" t="s">
        <v>77</v>
      </c>
      <c r="M29" s="26">
        <v>0</v>
      </c>
      <c r="N29" s="26">
        <v>0</v>
      </c>
      <c r="O29" s="26">
        <v>6</v>
      </c>
      <c r="P29" s="26">
        <v>1</v>
      </c>
      <c r="Q29" s="26">
        <v>0</v>
      </c>
      <c r="R29" s="26">
        <v>0</v>
      </c>
      <c r="S29" s="26">
        <v>0</v>
      </c>
      <c r="T29" s="26">
        <v>0</v>
      </c>
      <c r="U29" s="27">
        <f t="shared" si="0"/>
        <v>7</v>
      </c>
      <c r="V29" s="28">
        <f t="shared" si="1"/>
        <v>391728</v>
      </c>
    </row>
    <row r="30" spans="1:22" x14ac:dyDescent="0.3">
      <c r="A30" s="19" t="s">
        <v>44</v>
      </c>
      <c r="B30" s="19" t="s">
        <v>89</v>
      </c>
      <c r="C30" s="20" t="s">
        <v>88</v>
      </c>
      <c r="D30" s="20">
        <v>2022</v>
      </c>
      <c r="E30" s="21" t="s">
        <v>70</v>
      </c>
      <c r="F30" s="22">
        <v>25152</v>
      </c>
      <c r="G30" s="23">
        <v>78768</v>
      </c>
      <c r="H30" s="23">
        <v>128460</v>
      </c>
      <c r="I30" s="23">
        <v>22786</v>
      </c>
      <c r="J30" s="23">
        <v>0</v>
      </c>
      <c r="K30" s="24">
        <v>25288</v>
      </c>
      <c r="L30" s="25" t="s">
        <v>77</v>
      </c>
      <c r="M30" s="26">
        <v>0</v>
      </c>
      <c r="N30" s="26">
        <v>0</v>
      </c>
      <c r="O30" s="26">
        <v>5</v>
      </c>
      <c r="P30" s="26">
        <v>1</v>
      </c>
      <c r="Q30" s="26">
        <v>0</v>
      </c>
      <c r="R30" s="26">
        <v>0</v>
      </c>
      <c r="S30" s="26">
        <v>0</v>
      </c>
      <c r="T30" s="26">
        <v>0</v>
      </c>
      <c r="U30" s="27">
        <f t="shared" si="0"/>
        <v>6</v>
      </c>
      <c r="V30" s="28">
        <f t="shared" si="1"/>
        <v>280454</v>
      </c>
    </row>
    <row r="31" spans="1:22" x14ac:dyDescent="0.3">
      <c r="A31" s="19" t="s">
        <v>56</v>
      </c>
      <c r="B31" s="19" t="s">
        <v>91</v>
      </c>
      <c r="C31" s="20" t="s">
        <v>90</v>
      </c>
      <c r="D31" s="20">
        <v>2022</v>
      </c>
      <c r="E31" s="21" t="s">
        <v>32</v>
      </c>
      <c r="F31" s="22">
        <v>0</v>
      </c>
      <c r="G31" s="23">
        <v>0</v>
      </c>
      <c r="H31" s="23">
        <v>287898</v>
      </c>
      <c r="I31" s="23">
        <v>408</v>
      </c>
      <c r="J31" s="23">
        <v>0</v>
      </c>
      <c r="K31" s="24">
        <v>28000</v>
      </c>
      <c r="L31" s="25"/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7">
        <f t="shared" si="0"/>
        <v>0</v>
      </c>
      <c r="V31" s="28">
        <f t="shared" si="1"/>
        <v>316306</v>
      </c>
    </row>
    <row r="32" spans="1:22" x14ac:dyDescent="0.3">
      <c r="A32" s="19" t="s">
        <v>97</v>
      </c>
      <c r="B32" s="19" t="s">
        <v>93</v>
      </c>
      <c r="C32" s="20" t="s">
        <v>92</v>
      </c>
      <c r="D32" s="20">
        <v>2022</v>
      </c>
      <c r="E32" s="21" t="s">
        <v>15</v>
      </c>
      <c r="F32" s="22">
        <v>0</v>
      </c>
      <c r="G32" s="23">
        <v>0</v>
      </c>
      <c r="H32" s="23">
        <v>0</v>
      </c>
      <c r="I32" s="23">
        <v>0</v>
      </c>
      <c r="J32" s="23">
        <v>223724</v>
      </c>
      <c r="K32" s="24">
        <v>5138</v>
      </c>
      <c r="L32" s="25"/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7">
        <f t="shared" ref="U32" si="2">SUM(M32:T32)</f>
        <v>0</v>
      </c>
      <c r="V32" s="28">
        <f t="shared" si="1"/>
        <v>228862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ref="U33:U42" si="3">SUM(M33:T33)</f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3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3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3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3"/>
        <v>0</v>
      </c>
      <c r="V37" s="28">
        <f t="shared" si="1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3"/>
        <v>0</v>
      </c>
      <c r="V38" s="28">
        <f t="shared" si="1"/>
        <v>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3"/>
        <v>0</v>
      </c>
      <c r="V39" s="28">
        <f t="shared" si="1"/>
        <v>0</v>
      </c>
    </row>
    <row r="40" spans="1:22" x14ac:dyDescent="0.3">
      <c r="A40" s="19"/>
      <c r="B40" s="19"/>
      <c r="C40" s="20"/>
      <c r="D40" s="20"/>
      <c r="E40" s="21"/>
      <c r="F40" s="22"/>
      <c r="G40" s="23"/>
      <c r="H40" s="23"/>
      <c r="I40" s="23"/>
      <c r="J40" s="23"/>
      <c r="K40" s="24"/>
      <c r="L40" s="25"/>
      <c r="M40" s="26"/>
      <c r="N40" s="26"/>
      <c r="O40" s="26"/>
      <c r="P40" s="26"/>
      <c r="Q40" s="26"/>
      <c r="R40" s="26"/>
      <c r="S40" s="26"/>
      <c r="T40" s="26"/>
      <c r="U40" s="27">
        <f t="shared" si="3"/>
        <v>0</v>
      </c>
      <c r="V40" s="28">
        <f t="shared" si="1"/>
        <v>0</v>
      </c>
    </row>
    <row r="41" spans="1:22" x14ac:dyDescent="0.3">
      <c r="A41" s="19"/>
      <c r="B41" s="19"/>
      <c r="C41" s="20"/>
      <c r="D41" s="20"/>
      <c r="E41" s="21"/>
      <c r="F41" s="22"/>
      <c r="G41" s="23"/>
      <c r="H41" s="23"/>
      <c r="I41" s="23"/>
      <c r="J41" s="23"/>
      <c r="K41" s="24"/>
      <c r="L41" s="25"/>
      <c r="M41" s="26"/>
      <c r="N41" s="26"/>
      <c r="O41" s="26"/>
      <c r="P41" s="26"/>
      <c r="Q41" s="26"/>
      <c r="R41" s="26"/>
      <c r="S41" s="26"/>
      <c r="T41" s="26"/>
      <c r="U41" s="27">
        <f t="shared" si="3"/>
        <v>0</v>
      </c>
      <c r="V41" s="28">
        <f t="shared" si="1"/>
        <v>0</v>
      </c>
    </row>
    <row r="42" spans="1:22" x14ac:dyDescent="0.3">
      <c r="A42" s="19"/>
      <c r="B42" s="19"/>
      <c r="C42" s="20"/>
      <c r="D42" s="20"/>
      <c r="E42" s="21"/>
      <c r="F42" s="22"/>
      <c r="G42" s="23"/>
      <c r="H42" s="23"/>
      <c r="I42" s="23"/>
      <c r="J42" s="23"/>
      <c r="K42" s="24"/>
      <c r="L42" s="25"/>
      <c r="M42" s="26"/>
      <c r="N42" s="26"/>
      <c r="O42" s="26"/>
      <c r="P42" s="26"/>
      <c r="Q42" s="26"/>
      <c r="R42" s="26"/>
      <c r="S42" s="26"/>
      <c r="T42" s="26"/>
      <c r="U42" s="27">
        <f t="shared" si="3"/>
        <v>0</v>
      </c>
      <c r="V42" s="28">
        <f t="shared" si="1"/>
        <v>0</v>
      </c>
    </row>
  </sheetData>
  <autoFilter ref="A8:V8" xr:uid="{E167EF2E-8B35-4509-812C-5AD03AC4920A}"/>
  <conditionalFormatting sqref="V9:V32">
    <cfRule type="cellIs" dxfId="7" priority="7" operator="lessThan">
      <formula>0</formula>
    </cfRule>
  </conditionalFormatting>
  <conditionalFormatting sqref="V9:V32">
    <cfRule type="expression" dxfId="6" priority="6">
      <formula>#REF!&lt;0</formula>
    </cfRule>
  </conditionalFormatting>
  <conditionalFormatting sqref="D9:D32">
    <cfRule type="expression" dxfId="5" priority="5">
      <formula>OR($D9&gt;2022,AND($D9&lt;2022,$D9&lt;&gt;""))</formula>
    </cfRule>
  </conditionalFormatting>
  <conditionalFormatting sqref="C9:C32">
    <cfRule type="expression" dxfId="4" priority="8">
      <formula>(#REF!&gt;1)</formula>
    </cfRule>
  </conditionalFormatting>
  <conditionalFormatting sqref="V33:V42">
    <cfRule type="cellIs" dxfId="3" priority="3" operator="lessThan">
      <formula>0</formula>
    </cfRule>
  </conditionalFormatting>
  <conditionalFormatting sqref="V33:V42">
    <cfRule type="expression" dxfId="2" priority="2">
      <formula>#REF!&lt;0</formula>
    </cfRule>
  </conditionalFormatting>
  <conditionalFormatting sqref="D33:D42">
    <cfRule type="expression" dxfId="1" priority="1">
      <formula>OR($D33&gt;2022,AND($D33&lt;2022,$D33&lt;&gt;""))</formula>
    </cfRule>
  </conditionalFormatting>
  <conditionalFormatting sqref="C33:C42">
    <cfRule type="expression" dxfId="0" priority="4">
      <formula>(#REF!&gt;1)</formula>
    </cfRule>
  </conditionalFormatting>
  <dataValidations count="3">
    <dataValidation type="list" allowBlank="1" showInputMessage="1" showErrorMessage="1" sqref="L9:L42" xr:uid="{AFA9A841-F281-433E-A763-CFB86964600C}">
      <formula1>"N/A, FMR, Actual Rent"</formula1>
    </dataValidation>
    <dataValidation type="list" allowBlank="1" showInputMessage="1" showErrorMessage="1" sqref="C25:C30 G32 G25:G26 E9:E42" xr:uid="{EB6DF4BD-75EB-4C9A-974D-4A3BD4454671}">
      <formula1>"PH, TH, Joint TH &amp; PH-RRH, HMIS, SSO, TRA, PRA, SRA, S+C/SRO"</formula1>
    </dataValidation>
    <dataValidation allowBlank="1" showErrorMessage="1" sqref="A8:V8 M23:T32 I25:I31 F25 F27:G31" xr:uid="{38BD068D-2272-4951-B39E-188DC5FDA419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2021-03-06T21:42:02Z</dcterms:created>
  <dcterms:modified xsi:type="dcterms:W3CDTF">2021-05-20T14:01:00Z</dcterms:modified>
</cp:coreProperties>
</file>