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C-500\"/>
    </mc:Choice>
  </mc:AlternateContent>
  <xr:revisionPtr revIDLastSave="0" documentId="13_ncr:1_{F24F6CD6-EE55-40A1-BB5A-65F66B28A072}" xr6:coauthVersionLast="46" xr6:coauthVersionMax="46" xr10:uidLastSave="{00000000-0000-0000-0000-000000000000}"/>
  <bookViews>
    <workbookView xWindow="-108" yWindow="-108" windowWidth="27288" windowHeight="17664" xr2:uid="{41CCC0BE-157A-4F4F-9C43-EC677E8E7725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<sst xmlns="http://schemas.openxmlformats.org/spreadsheetml/2006/main" count="79" uniqueCount="60">
  <si>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</si>
  <si>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</si>
  <si>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</si>
  <si>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</si>
  <si>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</si>
  <si>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</si>
  <si>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</si>
  <si>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</si>
  <si>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</si>
  <si>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</si>
  <si>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</si>
  <si>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</si>
  <si>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</si>
  <si>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</si>
  <si>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</si>
  <si>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</si>
  <si>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</si>
  <si>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</si>
  <si>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</si>
  <si>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</si>
  <si>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</si>
  <si>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</si>
  <si>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</si>
  <si>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</si>
  <si>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</si>
  <si>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</si>
  <si>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</si>
  <si>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</si>
  <si>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NC-516</t>
  </si>
  <si>
    <t>Opposing Abuse with Service, Information and Shelter</t>
  </si>
  <si>
    <t>OASIS Edgecliff PSH</t>
  </si>
  <si>
    <t>NC0112L4F162013</t>
  </si>
  <si>
    <t>PH</t>
  </si>
  <si>
    <t/>
  </si>
  <si>
    <t>Greensboro</t>
  </si>
  <si>
    <t>Northwest North Carolina CoC</t>
  </si>
  <si>
    <t>Hospitality House of Northwest North Carolina</t>
  </si>
  <si>
    <t>OASIS Transitional Housing</t>
  </si>
  <si>
    <t>NC0113L4F162013</t>
  </si>
  <si>
    <t>TH</t>
  </si>
  <si>
    <t>Rock Haven Permanent Housing Program FY 2019</t>
  </si>
  <si>
    <t>NC0114L4F162013</t>
  </si>
  <si>
    <t>Northwestern Housing Enterprises, Incorporated</t>
  </si>
  <si>
    <t>Wintergreen Supportive Housing Program</t>
  </si>
  <si>
    <t>NC0116L4F162013</t>
  </si>
  <si>
    <t>Hospitality House Permanent Housing Leasing Expansion Renewal FY 2019</t>
  </si>
  <si>
    <t>NC0140L4F162012</t>
  </si>
  <si>
    <t>Hospitality House Permanent Housing for the Hard to Serve Renewal FY 2019</t>
  </si>
  <si>
    <t>NC0168L4F162009</t>
  </si>
  <si>
    <t>SSO Coordinated Entry Renewal FY 2019</t>
  </si>
  <si>
    <t>NC0399L4F162003</t>
  </si>
  <si>
    <t>SSO</t>
  </si>
  <si>
    <t>Hospitality House DDV/SSA Joint TH and PH-RRH Project Renewal FY2019</t>
  </si>
  <si>
    <t>NC0424D4F162002</t>
  </si>
  <si>
    <t>Joint TH &amp; PH-RRH</t>
  </si>
  <si>
    <t>Joint TH and PH-RRH Project Renewal FY 2019</t>
  </si>
  <si>
    <t>NC0426L4F162002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</si>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</sst>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3EB68-FD42-4F77-8A60-FF43AEB02AAE}">
  <sheetPr codeName="Sheet225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57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58</v>
      </c>
      <c r="B5" s="34">
        <f ca="1">SUM(OFFSET(V8,1,0,500,1))</f>
        <v>340246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44814</v>
      </c>
      <c r="G9" s="23">
        <v>0</v>
      </c>
      <c r="H9" s="23">
        <v>27905</v>
      </c>
      <c r="I9" s="23">
        <v>0</v>
      </c>
      <c r="J9" s="23">
        <v>0</v>
      </c>
      <c r="K9" s="24">
        <v>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7" si="0">SUM(M9:T9)</f>
        <v>0</v>
      </c>
      <c r="V9" s="28">
        <f t="shared" ref="V9:V27" si="1">SUM(F9:K9)</f>
        <v>72719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39</v>
      </c>
      <c r="F10" s="22">
        <v>0</v>
      </c>
      <c r="G10" s="23">
        <v>0</v>
      </c>
      <c r="H10" s="23">
        <v>27813</v>
      </c>
      <c r="I10" s="23">
        <v>0</v>
      </c>
      <c r="J10" s="23">
        <v>0</v>
      </c>
      <c r="K10" s="24">
        <v>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27813</v>
      </c>
    </row>
    <row r="11" spans="1:22" x14ac:dyDescent="0.3">
      <c r="A11" s="19" t="s">
        <v>36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0</v>
      </c>
      <c r="H11" s="23">
        <v>15166</v>
      </c>
      <c r="I11" s="23">
        <v>17401</v>
      </c>
      <c r="J11" s="23">
        <v>0</v>
      </c>
      <c r="K11" s="24">
        <v>440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33007</v>
      </c>
    </row>
    <row r="12" spans="1:22" x14ac:dyDescent="0.3">
      <c r="A12" s="19" t="s">
        <v>42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0</v>
      </c>
      <c r="H12" s="23">
        <v>30807</v>
      </c>
      <c r="I12" s="23">
        <v>0</v>
      </c>
      <c r="J12" s="23">
        <v>0</v>
      </c>
      <c r="K12" s="24">
        <v>519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31326</v>
      </c>
    </row>
    <row r="13" spans="1:22" x14ac:dyDescent="0.3">
      <c r="A13" s="19" t="s">
        <v>36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48973</v>
      </c>
      <c r="G13" s="23">
        <v>0</v>
      </c>
      <c r="H13" s="23">
        <v>2072</v>
      </c>
      <c r="I13" s="23">
        <v>0</v>
      </c>
      <c r="J13" s="23">
        <v>0</v>
      </c>
      <c r="K13" s="24">
        <v>2292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53337</v>
      </c>
    </row>
    <row r="14" spans="1:22" x14ac:dyDescent="0.3">
      <c r="A14" s="19" t="s">
        <v>36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0</v>
      </c>
      <c r="G14" s="23">
        <v>0</v>
      </c>
      <c r="H14" s="23">
        <v>4913</v>
      </c>
      <c r="I14" s="23">
        <v>12890</v>
      </c>
      <c r="J14" s="23">
        <v>0</v>
      </c>
      <c r="K14" s="24">
        <v>886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18689</v>
      </c>
    </row>
    <row r="15" spans="1:22" x14ac:dyDescent="0.3">
      <c r="A15" s="19" t="s">
        <v>36</v>
      </c>
      <c r="B15" s="19" t="s">
        <v>49</v>
      </c>
      <c r="C15" s="20" t="s">
        <v>50</v>
      </c>
      <c r="D15" s="20">
        <v>2022</v>
      </c>
      <c r="E15" s="21" t="s">
        <v>51</v>
      </c>
      <c r="F15" s="22">
        <v>0</v>
      </c>
      <c r="G15" s="23">
        <v>0</v>
      </c>
      <c r="H15" s="23">
        <v>13375</v>
      </c>
      <c r="I15" s="23">
        <v>0</v>
      </c>
      <c r="J15" s="23">
        <v>0</v>
      </c>
      <c r="K15" s="24">
        <v>900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14275</v>
      </c>
    </row>
    <row r="16" spans="1:22" x14ac:dyDescent="0.3">
      <c r="A16" s="19" t="s">
        <v>36</v>
      </c>
      <c r="B16" s="19" t="s">
        <v>52</v>
      </c>
      <c r="C16" s="20" t="s">
        <v>53</v>
      </c>
      <c r="D16" s="20">
        <v>2022</v>
      </c>
      <c r="E16" s="21" t="s">
        <v>54</v>
      </c>
      <c r="F16" s="22">
        <v>0</v>
      </c>
      <c r="G16" s="23">
        <v>23148</v>
      </c>
      <c r="H16" s="23">
        <v>19125</v>
      </c>
      <c r="I16" s="23">
        <v>13212</v>
      </c>
      <c r="J16" s="23">
        <v>0</v>
      </c>
      <c r="K16" s="24">
        <v>2859</v>
      </c>
      <c r="L16" s="25" t="s">
        <v>59</v>
      </c>
      <c r="M16" s="26">
        <v>0</v>
      </c>
      <c r="N16" s="26">
        <v>0</v>
      </c>
      <c r="O16" s="26">
        <v>1</v>
      </c>
      <c r="P16" s="26">
        <v>2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3</v>
      </c>
      <c r="V16" s="28">
        <f t="shared" si="1"/>
        <v>58344</v>
      </c>
    </row>
    <row r="17" spans="1:22" x14ac:dyDescent="0.3">
      <c r="A17" s="19" t="s">
        <v>36</v>
      </c>
      <c r="B17" s="19" t="s">
        <v>55</v>
      </c>
      <c r="C17" s="20" t="s">
        <v>56</v>
      </c>
      <c r="D17" s="20">
        <v>2022</v>
      </c>
      <c r="E17" s="21" t="s">
        <v>54</v>
      </c>
      <c r="F17" s="22">
        <v>0</v>
      </c>
      <c r="G17" s="23">
        <v>23148</v>
      </c>
      <c r="H17" s="23">
        <v>5100</v>
      </c>
      <c r="I17" s="23">
        <v>2488</v>
      </c>
      <c r="J17" s="23">
        <v>0</v>
      </c>
      <c r="K17" s="24">
        <v>0</v>
      </c>
      <c r="L17" s="25" t="s">
        <v>59</v>
      </c>
      <c r="M17" s="26">
        <v>0</v>
      </c>
      <c r="N17" s="26">
        <v>0</v>
      </c>
      <c r="O17" s="26">
        <v>1</v>
      </c>
      <c r="P17" s="26">
        <v>2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3</v>
      </c>
      <c r="V17" s="28">
        <f t="shared" si="1"/>
        <v>30736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</sheetData>
  <autoFilter ref="A8:V8" xr:uid="{8D4B1FBE-56AE-4E2F-8667-3813B823D2F7}"/>
  <conditionalFormatting sqref="V9:V27">
    <cfRule type="cellIs" dxfId="3" priority="4" operator="lessThan">
      <formula>0</formula>
    </cfRule>
  </conditionalFormatting>
  <conditionalFormatting sqref="V9:V27">
    <cfRule type="expression" dxfId="2" priority="2">
      <formula>#REF!&lt;0</formula>
    </cfRule>
  </conditionalFormatting>
  <conditionalFormatting sqref="D9:D27">
    <cfRule type="expression" dxfId="1" priority="1">
      <formula>OR($D9&gt;2022,AND($D9&lt;2022,$D9&lt;&gt;""))</formula>
    </cfRule>
  </conditionalFormatting>
  <conditionalFormatting sqref="C9:C27">
    <cfRule type="expression" dxfId="0" priority="5">
      <formula>(#REF!&gt;1)</formula>
    </cfRule>
  </conditionalFormatting>
  <dataValidations count="3">
    <dataValidation type="list" allowBlank="1" showInputMessage="1" showErrorMessage="1" sqref="L9:L27" xr:uid="{FBC822CE-CE2C-42B2-9A38-04C29F8F81A4}">
      <formula1>"N/A, FMR, Actual Rent"</formula1>
    </dataValidation>
    <dataValidation type="list" allowBlank="1" showInputMessage="1" showErrorMessage="1" sqref="E9:E27" xr:uid="{148A4E12-2848-4396-9469-D493836352AF}">
      <formula1>"PH, TH, Joint TH &amp; PH-RRH, HMIS, SSO, TRA, PRA, SRA, S+C/SRO"</formula1>
    </dataValidation>
    <dataValidation allowBlank="1" showErrorMessage="1" sqref="A8:V8" xr:uid="{EE881563-4B5B-41B9-9E1A-27745C60DFF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2021-03-06T21:42:03Z</dcterms:created>
  <dcterms:modified xsi:type="dcterms:W3CDTF">2021-05-20T14:00:59Z</dcterms:modified>
</cp:coreProperties>
</file>