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C-500\"/>
    </mc:Choice>
  </mc:AlternateContent>
  <xr:revisionPtr revIDLastSave="0" documentId="13_ncr:1_{7E972DBC-53D4-4CC1-9573-E61D70C45E41}" xr6:coauthVersionLast="46" xr6:coauthVersionMax="46" xr10:uidLastSave="{00000000-0000-0000-0000-000000000000}"/>
  <bookViews>
    <workbookView xWindow="-108" yWindow="-108" windowWidth="27288" windowHeight="17664" xr2:uid="{20A98278-12D3-4E61-8023-F2B2FA11C86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<sst xmlns="http://schemas.openxmlformats.org/spreadsheetml/2006/main" count="69" uniqueCount="56">
  <si>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</si>
  <si>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</si>
  <si>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</si>
  <si>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</si>
  <si>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</si>
  <si>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</si>
  <si>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</si>
  <si>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</si>
  <si>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</si>
  <si>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</si>
  <si>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</si>
  <si>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</si>
  <si>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</si>
  <si>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</si>
  <si>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</si>
  <si>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</si>
  <si>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</si>
  <si>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</si>
  <si>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</si>
  <si>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</si>
  <si>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</si>
  <si>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</si>
  <si>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</si>
  <si>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</si>
  <si>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</si>
  <si>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</si>
  <si>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</si>
  <si>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</si>
  <si>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NC-511</t>
  </si>
  <si>
    <t>Cumberland Interfaith Hospitality Network</t>
  </si>
  <si>
    <t>Leath Commons Perm Supp Housing 2019</t>
  </si>
  <si>
    <t>NC0103L4F112013</t>
  </si>
  <si>
    <t>PH</t>
  </si>
  <si>
    <t/>
  </si>
  <si>
    <t>Greensboro</t>
  </si>
  <si>
    <t>Fayetteville/Cumberland County CoC</t>
  </si>
  <si>
    <t>County of Cumberland</t>
  </si>
  <si>
    <t>Cumberland County, NC</t>
  </si>
  <si>
    <t>Robin's Meadow Transitional Housing Program (FY2019)</t>
  </si>
  <si>
    <t>NC0104L4F112013</t>
  </si>
  <si>
    <t>TH</t>
  </si>
  <si>
    <t>Family Endeavors, Inc. dba Endeavors</t>
  </si>
  <si>
    <t>FY2019 COC Program Grant Competition-CCCD-Endeavors Bonanza</t>
  </si>
  <si>
    <t>NC0105L4F112013</t>
  </si>
  <si>
    <t>Safe Homes for New Beginnings (FY2019)</t>
  </si>
  <si>
    <t>NC0249L4F112009</t>
  </si>
  <si>
    <t>Coordinated Assessment 2019</t>
  </si>
  <si>
    <t>NC0396L4F112002</t>
  </si>
  <si>
    <t>SSO</t>
  </si>
  <si>
    <t>Promise Perm Supp Housing 2019</t>
  </si>
  <si>
    <t>NC0440L4F112001</t>
  </si>
  <si>
    <t>FY 2019 Reveille Retreat (New Project)_HUD CoC NOFA - Endeavors</t>
  </si>
  <si>
    <t>NC0441L4F112001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</si>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</sst>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DD24-84B8-4A79-B8E9-2FB64AA58212}">
  <sheetPr codeName="Sheet223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54</v>
      </c>
      <c r="B5" s="34">
        <f ca="1">SUM(OFFSET(V8,1,0,500,1))</f>
        <v>718683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64938</v>
      </c>
      <c r="I9" s="23">
        <v>70546</v>
      </c>
      <c r="J9" s="23">
        <v>0</v>
      </c>
      <c r="K9" s="24">
        <v>8038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5" si="0">SUM(M9:T9)</f>
        <v>0</v>
      </c>
      <c r="V9" s="28">
        <f t="shared" ref="V9:V25" si="1">SUM(F9:K9)</f>
        <v>143522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0</v>
      </c>
      <c r="G10" s="23">
        <v>0</v>
      </c>
      <c r="H10" s="23">
        <v>30129</v>
      </c>
      <c r="I10" s="23">
        <v>54005</v>
      </c>
      <c r="J10" s="23">
        <v>0</v>
      </c>
      <c r="K10" s="24">
        <v>1683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85817</v>
      </c>
    </row>
    <row r="11" spans="1:22" x14ac:dyDescent="0.3">
      <c r="A11" s="19" t="s">
        <v>41</v>
      </c>
      <c r="B11" s="19" t="s">
        <v>42</v>
      </c>
      <c r="C11" s="20" t="s">
        <v>43</v>
      </c>
      <c r="D11" s="20">
        <v>2022</v>
      </c>
      <c r="E11" s="21" t="s">
        <v>32</v>
      </c>
      <c r="F11" s="22">
        <v>0</v>
      </c>
      <c r="G11" s="23">
        <v>66660</v>
      </c>
      <c r="H11" s="23">
        <v>32112</v>
      </c>
      <c r="I11" s="23">
        <v>0</v>
      </c>
      <c r="J11" s="23">
        <v>0</v>
      </c>
      <c r="K11" s="24">
        <v>5220</v>
      </c>
      <c r="L11" s="25" t="s">
        <v>55</v>
      </c>
      <c r="M11" s="26">
        <v>0</v>
      </c>
      <c r="N11" s="26">
        <v>0</v>
      </c>
      <c r="O11" s="26">
        <v>7</v>
      </c>
      <c r="P11" s="26">
        <v>2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9</v>
      </c>
      <c r="V11" s="28">
        <f t="shared" si="1"/>
        <v>103992</v>
      </c>
    </row>
    <row r="12" spans="1:22" x14ac:dyDescent="0.3">
      <c r="A12" s="19" t="s">
        <v>37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47117</v>
      </c>
      <c r="G12" s="23">
        <v>0</v>
      </c>
      <c r="H12" s="23">
        <v>10093</v>
      </c>
      <c r="I12" s="23">
        <v>1360</v>
      </c>
      <c r="J12" s="23">
        <v>0</v>
      </c>
      <c r="K12" s="24">
        <v>2338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60908</v>
      </c>
    </row>
    <row r="13" spans="1:22" x14ac:dyDescent="0.3">
      <c r="A13" s="19" t="s">
        <v>29</v>
      </c>
      <c r="B13" s="19" t="s">
        <v>46</v>
      </c>
      <c r="C13" s="20" t="s">
        <v>47</v>
      </c>
      <c r="D13" s="20">
        <v>2022</v>
      </c>
      <c r="E13" s="21" t="s">
        <v>48</v>
      </c>
      <c r="F13" s="22">
        <v>0</v>
      </c>
      <c r="G13" s="23">
        <v>0</v>
      </c>
      <c r="H13" s="23">
        <v>50468</v>
      </c>
      <c r="I13" s="23">
        <v>0</v>
      </c>
      <c r="J13" s="23">
        <v>0</v>
      </c>
      <c r="K13" s="24">
        <v>5000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55468</v>
      </c>
    </row>
    <row r="14" spans="1:22" x14ac:dyDescent="0.3">
      <c r="A14" s="19" t="s">
        <v>29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0</v>
      </c>
      <c r="H14" s="23">
        <v>40000</v>
      </c>
      <c r="I14" s="23">
        <v>177888</v>
      </c>
      <c r="J14" s="23">
        <v>0</v>
      </c>
      <c r="K14" s="24">
        <v>12265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230153</v>
      </c>
    </row>
    <row r="15" spans="1:22" x14ac:dyDescent="0.3">
      <c r="A15" s="19" t="s">
        <v>41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0</v>
      </c>
      <c r="G15" s="23">
        <v>0</v>
      </c>
      <c r="H15" s="23">
        <v>2300</v>
      </c>
      <c r="I15" s="23">
        <v>36523</v>
      </c>
      <c r="J15" s="23">
        <v>0</v>
      </c>
      <c r="K15" s="24">
        <v>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38823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</sheetData>
  <autoFilter ref="A8:V8" xr:uid="{F4C5CF2A-BC67-40DD-BD9F-3B33EB8DFDB6}"/>
  <conditionalFormatting sqref="V9:V25">
    <cfRule type="cellIs" dxfId="3" priority="4" operator="lessThan">
      <formula>0</formula>
    </cfRule>
  </conditionalFormatting>
  <conditionalFormatting sqref="V9:V25">
    <cfRule type="expression" dxfId="2" priority="2">
      <formula>#REF!&lt;0</formula>
    </cfRule>
  </conditionalFormatting>
  <conditionalFormatting sqref="D9:D25">
    <cfRule type="expression" dxfId="1" priority="1">
      <formula>OR($D9&gt;2022,AND($D9&lt;2022,$D9&lt;&gt;""))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50C6B4B4-9203-4688-9713-87A400126CFC}">
      <formula1>"N/A, FMR, Actual Rent"</formula1>
    </dataValidation>
    <dataValidation type="list" allowBlank="1" showInputMessage="1" showErrorMessage="1" sqref="E9:E25" xr:uid="{FDE1C006-9EE4-40ED-B8DA-043757B2CBAE}">
      <formula1>"PH, TH, Joint TH &amp; PH-RRH, HMIS, SSO, TRA, PRA, SRA, S+C/SRO"</formula1>
    </dataValidation>
    <dataValidation allowBlank="1" showErrorMessage="1" sqref="A8:V8" xr:uid="{9E5229C9-F5E7-4C5E-9DEC-39B5F8917F3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2021-03-06T21:42:04Z</dcterms:created>
  <dcterms:modified xsi:type="dcterms:W3CDTF">2021-05-20T14:00:59Z</dcterms:modified>
</cp:coreProperties>
</file>