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C-500\"/>
    </mc:Choice>
  </mc:AlternateContent>
  <xr:revisionPtr revIDLastSave="0" documentId="13_ncr:1_{7824BF9E-1CF3-43FF-A87C-94CC063A5371}" xr6:coauthVersionLast="46" xr6:coauthVersionMax="46" xr10:uidLastSave="{00000000-0000-0000-0000-000000000000}"/>
  <bookViews>
    <workbookView xWindow="-108" yWindow="-108" windowWidth="27288" windowHeight="17664" xr2:uid="{7A11BCED-3D09-43A0-A259-FBCBB7F96B0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<sst xmlns="http://schemas.openxmlformats.org/spreadsheetml/2006/main" count="84" uniqueCount="63">
  <si>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</si>
  <si>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</si>
  <si>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</si>
  <si>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</si>
  <si>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</si>
  <si>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</si>
  <si>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</si>
  <si>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</si>
  <si>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</si>
  <si>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</si>
  <si>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</si>
  <si>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</si>
  <si>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</si>
  <si>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</si>
  <si>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</si>
  <si>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</si>
  <si>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</si>
  <si>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</si>
  <si>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</si>
  <si>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</si>
  <si>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</si>
  <si>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</si>
  <si>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</si>
  <si>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</si>
  <si>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</si>
  <si>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</si>
  <si>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</si>
  <si>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</si>
  <si>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NC-505</t>
  </si>
  <si>
    <t>Community Link, Programs of Travelers Aid</t>
  </si>
  <si>
    <t>Community Link Meck RRH 0063-2019</t>
  </si>
  <si>
    <t>NC0063L4F052013</t>
  </si>
  <si>
    <t>PH</t>
  </si>
  <si>
    <t/>
  </si>
  <si>
    <t>Greensboro</t>
  </si>
  <si>
    <t>Charlotte/Mecklenburg County CoC</t>
  </si>
  <si>
    <t>Mecklenburg County</t>
  </si>
  <si>
    <t>Mecklenburg HMIS 2019</t>
  </si>
  <si>
    <t>NC0072L4F052013</t>
  </si>
  <si>
    <t>SPC Consolidated Renewal FY19</t>
  </si>
  <si>
    <t>NC0161L4F052006</t>
  </si>
  <si>
    <t>Charlotte Center for Urban Ministry, Inc</t>
  </si>
  <si>
    <t>Moore Place Expansion</t>
  </si>
  <si>
    <t>NC0306L4F052005</t>
  </si>
  <si>
    <t>Supportive Housing Communities</t>
  </si>
  <si>
    <t>Scattered Site I and III</t>
  </si>
  <si>
    <t>NC0308L4F052007</t>
  </si>
  <si>
    <t>The Salvation Army</t>
  </si>
  <si>
    <t>TSA Family Rapid Rehousing</t>
  </si>
  <si>
    <t>NC0320L4F052006</t>
  </si>
  <si>
    <t>Mecklenburg Co Coordinated Entry Renewal 2019</t>
  </si>
  <si>
    <t>NC0362L4F052004</t>
  </si>
  <si>
    <t>SSO</t>
  </si>
  <si>
    <t>Moving Forward Moving Home</t>
  </si>
  <si>
    <t>NC0363L4F052004</t>
  </si>
  <si>
    <t>Homeless to Homes Consolidated</t>
  </si>
  <si>
    <t>NC0364L4F052004</t>
  </si>
  <si>
    <t>Domestic Violence Rapid Re-Housing</t>
  </si>
  <si>
    <t>NC0434D4F052001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</si>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</sst>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BF360-1880-43E5-914E-BAE4B779C62E}">
  <sheetPr codeName="Sheet219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60</v>
      </c>
      <c r="B5" s="34">
        <f ca="1">SUM(OFFSET(V8,1,0,500,1))</f>
        <v>5055111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203112</v>
      </c>
      <c r="H9" s="23">
        <v>238695</v>
      </c>
      <c r="I9" s="23">
        <v>0</v>
      </c>
      <c r="J9" s="23">
        <v>0</v>
      </c>
      <c r="K9" s="24">
        <v>22884</v>
      </c>
      <c r="L9" s="25" t="s">
        <v>62</v>
      </c>
      <c r="M9" s="26">
        <v>0</v>
      </c>
      <c r="N9" s="26">
        <v>0</v>
      </c>
      <c r="O9" s="26">
        <v>12</v>
      </c>
      <c r="P9" s="26">
        <v>17</v>
      </c>
      <c r="Q9" s="26">
        <v>15</v>
      </c>
      <c r="R9" s="26">
        <v>0</v>
      </c>
      <c r="S9" s="26">
        <v>0</v>
      </c>
      <c r="T9" s="26">
        <v>0</v>
      </c>
      <c r="U9" s="27">
        <f t="shared" ref="U9:U28" si="0">SUM(M9:T9)</f>
        <v>44</v>
      </c>
      <c r="V9" s="28">
        <f t="shared" ref="V9:V28" si="1">SUM(F9:K9)</f>
        <v>464691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155000</v>
      </c>
      <c r="K10" s="24">
        <v>8000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163000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2800524</v>
      </c>
      <c r="H11" s="23">
        <v>0</v>
      </c>
      <c r="I11" s="23">
        <v>0</v>
      </c>
      <c r="J11" s="23">
        <v>0</v>
      </c>
      <c r="K11" s="24">
        <v>6157</v>
      </c>
      <c r="L11" s="25" t="s">
        <v>61</v>
      </c>
      <c r="M11" s="26">
        <v>0</v>
      </c>
      <c r="N11" s="26">
        <v>0</v>
      </c>
      <c r="O11" s="26">
        <v>167</v>
      </c>
      <c r="P11" s="26">
        <v>27</v>
      </c>
      <c r="Q11" s="26">
        <v>17</v>
      </c>
      <c r="R11" s="26">
        <v>4</v>
      </c>
      <c r="S11" s="26">
        <v>0</v>
      </c>
      <c r="T11" s="26">
        <v>0</v>
      </c>
      <c r="U11" s="27">
        <f t="shared" si="0"/>
        <v>215</v>
      </c>
      <c r="V11" s="28">
        <f t="shared" si="1"/>
        <v>2806681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79360</v>
      </c>
      <c r="I12" s="23">
        <v>0</v>
      </c>
      <c r="J12" s="23">
        <v>0</v>
      </c>
      <c r="K12" s="24">
        <v>5555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84915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259479</v>
      </c>
      <c r="G13" s="23">
        <v>0</v>
      </c>
      <c r="H13" s="23">
        <v>61844</v>
      </c>
      <c r="I13" s="23">
        <v>9783</v>
      </c>
      <c r="J13" s="23">
        <v>0</v>
      </c>
      <c r="K13" s="24">
        <v>21028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352134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133368</v>
      </c>
      <c r="H14" s="23">
        <v>141016</v>
      </c>
      <c r="I14" s="23">
        <v>0</v>
      </c>
      <c r="J14" s="23">
        <v>0</v>
      </c>
      <c r="K14" s="24">
        <v>16420</v>
      </c>
      <c r="L14" s="25" t="s">
        <v>61</v>
      </c>
      <c r="M14" s="26">
        <v>0</v>
      </c>
      <c r="N14" s="26">
        <v>0</v>
      </c>
      <c r="O14" s="26">
        <v>0</v>
      </c>
      <c r="P14" s="26">
        <v>4</v>
      </c>
      <c r="Q14" s="26">
        <v>3</v>
      </c>
      <c r="R14" s="26">
        <v>1</v>
      </c>
      <c r="S14" s="26">
        <v>0</v>
      </c>
      <c r="T14" s="26">
        <v>0</v>
      </c>
      <c r="U14" s="27">
        <f t="shared" si="0"/>
        <v>8</v>
      </c>
      <c r="V14" s="28">
        <f t="shared" si="1"/>
        <v>290804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0</v>
      </c>
      <c r="G15" s="23">
        <v>0</v>
      </c>
      <c r="H15" s="23">
        <v>63000</v>
      </c>
      <c r="I15" s="23">
        <v>0</v>
      </c>
      <c r="J15" s="23">
        <v>0</v>
      </c>
      <c r="K15" s="24">
        <v>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63000</v>
      </c>
    </row>
    <row r="16" spans="1:22" x14ac:dyDescent="0.3">
      <c r="A16" s="19" t="s">
        <v>41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62292</v>
      </c>
      <c r="H16" s="23">
        <v>9652</v>
      </c>
      <c r="I16" s="23">
        <v>0</v>
      </c>
      <c r="J16" s="23">
        <v>0</v>
      </c>
      <c r="K16" s="24">
        <v>0</v>
      </c>
      <c r="L16" s="25" t="s">
        <v>61</v>
      </c>
      <c r="M16" s="26">
        <v>0</v>
      </c>
      <c r="N16" s="26">
        <v>0</v>
      </c>
      <c r="O16" s="26">
        <v>4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5</v>
      </c>
      <c r="V16" s="28">
        <f t="shared" si="1"/>
        <v>71944</v>
      </c>
    </row>
    <row r="17" spans="1:22" x14ac:dyDescent="0.3">
      <c r="A17" s="19" t="s">
        <v>41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218887</v>
      </c>
      <c r="G17" s="23">
        <v>0</v>
      </c>
      <c r="H17" s="23">
        <v>11564</v>
      </c>
      <c r="I17" s="23">
        <v>23448</v>
      </c>
      <c r="J17" s="23">
        <v>0</v>
      </c>
      <c r="K17" s="24">
        <v>1000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254899</v>
      </c>
    </row>
    <row r="18" spans="1:22" x14ac:dyDescent="0.3">
      <c r="A18" s="19" t="s">
        <v>36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301272</v>
      </c>
      <c r="H18" s="23">
        <v>174869</v>
      </c>
      <c r="I18" s="23">
        <v>0</v>
      </c>
      <c r="J18" s="23">
        <v>0</v>
      </c>
      <c r="K18" s="24">
        <v>26902</v>
      </c>
      <c r="L18" s="25" t="s">
        <v>61</v>
      </c>
      <c r="M18" s="26">
        <v>0</v>
      </c>
      <c r="N18" s="26">
        <v>0</v>
      </c>
      <c r="O18" s="26">
        <v>1</v>
      </c>
      <c r="P18" s="26">
        <v>3</v>
      </c>
      <c r="Q18" s="26">
        <v>4</v>
      </c>
      <c r="R18" s="26">
        <v>4</v>
      </c>
      <c r="S18" s="26">
        <v>3</v>
      </c>
      <c r="T18" s="26">
        <v>0</v>
      </c>
      <c r="U18" s="27">
        <f t="shared" si="0"/>
        <v>15</v>
      </c>
      <c r="V18" s="28">
        <f t="shared" si="1"/>
        <v>503043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CD1F9C50-8396-4B6E-8E61-FE52AED4858A}"/>
  <conditionalFormatting sqref="V9:V28">
    <cfRule type="cellIs" dxfId="3" priority="4" operator="lessThan">
      <formula>0</formula>
    </cfRule>
  </conditionalFormatting>
  <conditionalFormatting sqref="V9:V28">
    <cfRule type="expression" dxfId="2" priority="2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613D97A5-E3AF-4BC7-B35D-BD8F3FABED03}">
      <formula1>"N/A, FMR, Actual Rent"</formula1>
    </dataValidation>
    <dataValidation type="list" allowBlank="1" showInputMessage="1" showErrorMessage="1" sqref="E9:E28" xr:uid="{175B9BB2-D10E-4C81-B91C-FAEF7F04690C}">
      <formula1>"PH, TH, Joint TH &amp; PH-RRH, HMIS, SSO, TRA, PRA, SRA, S+C/SRO"</formula1>
    </dataValidation>
    <dataValidation allowBlank="1" showErrorMessage="1" sqref="A8:V8" xr:uid="{41FE4D95-FC13-4816-86E8-79353622167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2021-03-06T21:42:06Z</dcterms:created>
  <dcterms:modified xsi:type="dcterms:W3CDTF">2021-05-20T14:00:58Z</dcterms:modified>
</cp:coreProperties>
</file>