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C-500\"/>
    </mc:Choice>
  </mc:AlternateContent>
  <xr:revisionPtr revIDLastSave="0" documentId="13_ncr:1_{9A53FBA1-EE1D-45D6-9F64-6C360632458A}" xr6:coauthVersionLast="46" xr6:coauthVersionMax="46" xr10:uidLastSave="{00000000-0000-0000-0000-000000000000}"/>
  <bookViews>
    <workbookView xWindow="-108" yWindow="-108" windowWidth="27288" windowHeight="17664" xr2:uid="{1EFD2D34-C320-435C-88B4-079E3A175F4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<sst xmlns="http://schemas.openxmlformats.org/spreadsheetml/2006/main" count="84" uniqueCount="65">
  <si>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</si>
  <si>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</si>
  <si>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</si>
  <si>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</si>
  <si>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</si>
  <si>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</si>
  <si>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</si>
  <si>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</si>
  <si>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</si>
  <si>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</si>
  <si>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</si>
  <si>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</si>
  <si>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</si>
  <si>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</si>
  <si>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</si>
  <si>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</si>
  <si>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</si>
  <si>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</si>
  <si>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</si>
  <si>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</si>
  <si>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</si>
  <si>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</si>
  <si>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</si>
  <si>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</si>
  <si>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</si>
  <si>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</si>
  <si>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</si>
  <si>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</si>
  <si>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NC-504</t>
  </si>
  <si>
    <t>Open Door Ministries of High Point, Inc.</t>
  </si>
  <si>
    <t>Permanent Supportive Housing III</t>
  </si>
  <si>
    <t>NC0046L4F042010</t>
  </si>
  <si>
    <t>PH</t>
  </si>
  <si>
    <t/>
  </si>
  <si>
    <t>Greensboro</t>
  </si>
  <si>
    <t>Greensboro, High Point CoC</t>
  </si>
  <si>
    <t>Partners Ending Homelessness</t>
  </si>
  <si>
    <t>Greensboro Housing Authority</t>
  </si>
  <si>
    <t>Housing Opportunities</t>
  </si>
  <si>
    <t>NC0052L4F042013</t>
  </si>
  <si>
    <t>HMIS Expansion</t>
  </si>
  <si>
    <t>NC0057L4F042013</t>
  </si>
  <si>
    <t>The Servant Center, Inc.</t>
  </si>
  <si>
    <t>Glenwood Housing II</t>
  </si>
  <si>
    <t>NC0205L4F042007</t>
  </si>
  <si>
    <t>Sheltering the Homeless</t>
  </si>
  <si>
    <t>NC0263L4F042009</t>
  </si>
  <si>
    <t>The Salvation Army</t>
  </si>
  <si>
    <t>SAGSO HOME</t>
  </si>
  <si>
    <t>NC0346L4F042004</t>
  </si>
  <si>
    <t>Family Service of the Piedmont, Inc.</t>
  </si>
  <si>
    <t>Family Service of the Piedmont Victim Rapid Re-Housing</t>
  </si>
  <si>
    <t>NC0360L4F042004</t>
  </si>
  <si>
    <t>Youth Focus Inc.</t>
  </si>
  <si>
    <t>HEARTH: Hope, Empowerment and Resilience Through Housing</t>
  </si>
  <si>
    <t>NC0386L4F042003</t>
  </si>
  <si>
    <t>Joint TH &amp; PH-RRH</t>
  </si>
  <si>
    <t>Coordinated Intake Expansion</t>
  </si>
  <si>
    <t>NC0388L4F042003</t>
  </si>
  <si>
    <t>SSO</t>
  </si>
  <si>
    <t>Fast Track</t>
  </si>
  <si>
    <t>NC0412L4F042002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</si>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</sst>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B2B8-AFF4-4DE7-A70F-EC433DD3A680}">
  <sheetPr codeName="Sheet218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63</v>
      </c>
      <c r="B5" s="34">
        <f ca="1">SUM(OFFSET(V8,1,0,500,1))</f>
        <v>2251622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216000</v>
      </c>
      <c r="H9" s="23">
        <v>16741</v>
      </c>
      <c r="I9" s="23">
        <v>0</v>
      </c>
      <c r="J9" s="23">
        <v>0</v>
      </c>
      <c r="K9" s="24">
        <v>0</v>
      </c>
      <c r="L9" s="25" t="s">
        <v>64</v>
      </c>
      <c r="M9" s="26">
        <v>0</v>
      </c>
      <c r="N9" s="26">
        <v>0</v>
      </c>
      <c r="O9" s="26">
        <v>24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8" si="0">SUM(M9:T9)</f>
        <v>24</v>
      </c>
      <c r="V9" s="28">
        <f t="shared" ref="V9:V28" si="1">SUM(F9:K9)</f>
        <v>232741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417084</v>
      </c>
      <c r="H10" s="23">
        <v>116662</v>
      </c>
      <c r="I10" s="23">
        <v>0</v>
      </c>
      <c r="J10" s="23">
        <v>400</v>
      </c>
      <c r="K10" s="24">
        <v>34263</v>
      </c>
      <c r="L10" s="25" t="s">
        <v>64</v>
      </c>
      <c r="M10" s="26">
        <v>0</v>
      </c>
      <c r="N10" s="26">
        <v>0</v>
      </c>
      <c r="O10" s="26">
        <v>20</v>
      </c>
      <c r="P10" s="26">
        <v>23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43</v>
      </c>
      <c r="V10" s="28">
        <f t="shared" si="1"/>
        <v>568409</v>
      </c>
    </row>
    <row r="11" spans="1:22" x14ac:dyDescent="0.3">
      <c r="A11" s="19" t="s">
        <v>36</v>
      </c>
      <c r="B11" s="19" t="s">
        <v>40</v>
      </c>
      <c r="C11" s="20" t="s">
        <v>41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63446</v>
      </c>
      <c r="K11" s="24">
        <v>6275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69721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0</v>
      </c>
      <c r="H12" s="23">
        <v>0</v>
      </c>
      <c r="I12" s="23">
        <v>12695</v>
      </c>
      <c r="J12" s="23">
        <v>0</v>
      </c>
      <c r="K12" s="24">
        <v>657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13352</v>
      </c>
    </row>
    <row r="13" spans="1:22" x14ac:dyDescent="0.3">
      <c r="A13" s="19" t="s">
        <v>37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547224</v>
      </c>
      <c r="H13" s="23">
        <v>0</v>
      </c>
      <c r="I13" s="23">
        <v>0</v>
      </c>
      <c r="J13" s="23">
        <v>0</v>
      </c>
      <c r="K13" s="24">
        <v>0</v>
      </c>
      <c r="L13" s="25" t="s">
        <v>64</v>
      </c>
      <c r="M13" s="26">
        <v>0</v>
      </c>
      <c r="N13" s="26">
        <v>0</v>
      </c>
      <c r="O13" s="26">
        <v>19</v>
      </c>
      <c r="P13" s="26">
        <v>18</v>
      </c>
      <c r="Q13" s="26">
        <v>14</v>
      </c>
      <c r="R13" s="26">
        <v>0</v>
      </c>
      <c r="S13" s="26">
        <v>0</v>
      </c>
      <c r="T13" s="26">
        <v>0</v>
      </c>
      <c r="U13" s="27">
        <f t="shared" si="0"/>
        <v>51</v>
      </c>
      <c r="V13" s="28">
        <f t="shared" si="1"/>
        <v>547224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241476</v>
      </c>
      <c r="H14" s="23">
        <v>61208</v>
      </c>
      <c r="I14" s="23">
        <v>0</v>
      </c>
      <c r="J14" s="23">
        <v>0</v>
      </c>
      <c r="K14" s="24">
        <v>13005</v>
      </c>
      <c r="L14" s="25" t="s">
        <v>64</v>
      </c>
      <c r="M14" s="26">
        <v>0</v>
      </c>
      <c r="N14" s="26">
        <v>0</v>
      </c>
      <c r="O14" s="26">
        <v>20</v>
      </c>
      <c r="P14" s="26">
        <v>2</v>
      </c>
      <c r="Q14" s="26">
        <v>3</v>
      </c>
      <c r="R14" s="26">
        <v>0</v>
      </c>
      <c r="S14" s="26">
        <v>0</v>
      </c>
      <c r="T14" s="26">
        <v>0</v>
      </c>
      <c r="U14" s="27">
        <f t="shared" si="0"/>
        <v>25</v>
      </c>
      <c r="V14" s="28">
        <f t="shared" si="1"/>
        <v>315689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0</v>
      </c>
      <c r="H15" s="23">
        <v>84529</v>
      </c>
      <c r="I15" s="23">
        <v>0</v>
      </c>
      <c r="J15" s="23">
        <v>0</v>
      </c>
      <c r="K15" s="24">
        <v>8360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92889</v>
      </c>
    </row>
    <row r="16" spans="1:22" x14ac:dyDescent="0.3">
      <c r="A16" s="19" t="s">
        <v>53</v>
      </c>
      <c r="B16" s="19" t="s">
        <v>54</v>
      </c>
      <c r="C16" s="20" t="s">
        <v>55</v>
      </c>
      <c r="D16" s="20">
        <v>2022</v>
      </c>
      <c r="E16" s="21" t="s">
        <v>56</v>
      </c>
      <c r="F16" s="22">
        <v>0</v>
      </c>
      <c r="G16" s="23">
        <v>90000</v>
      </c>
      <c r="H16" s="23">
        <v>40600</v>
      </c>
      <c r="I16" s="23">
        <v>0</v>
      </c>
      <c r="J16" s="23">
        <v>0</v>
      </c>
      <c r="K16" s="24">
        <v>0</v>
      </c>
      <c r="L16" s="25" t="s">
        <v>64</v>
      </c>
      <c r="M16" s="26">
        <v>0</v>
      </c>
      <c r="N16" s="26">
        <v>0</v>
      </c>
      <c r="O16" s="26">
        <v>10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10</v>
      </c>
      <c r="V16" s="28">
        <f t="shared" si="1"/>
        <v>130600</v>
      </c>
    </row>
    <row r="17" spans="1:22" x14ac:dyDescent="0.3">
      <c r="A17" s="19" t="s">
        <v>36</v>
      </c>
      <c r="B17" s="19" t="s">
        <v>57</v>
      </c>
      <c r="C17" s="20" t="s">
        <v>58</v>
      </c>
      <c r="D17" s="20">
        <v>2022</v>
      </c>
      <c r="E17" s="21" t="s">
        <v>59</v>
      </c>
      <c r="F17" s="22">
        <v>0</v>
      </c>
      <c r="G17" s="23">
        <v>0</v>
      </c>
      <c r="H17" s="23">
        <v>136164</v>
      </c>
      <c r="I17" s="23">
        <v>0</v>
      </c>
      <c r="J17" s="23">
        <v>0</v>
      </c>
      <c r="K17" s="24">
        <v>13500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149664</v>
      </c>
    </row>
    <row r="18" spans="1:22" x14ac:dyDescent="0.3">
      <c r="A18" s="19" t="s">
        <v>42</v>
      </c>
      <c r="B18" s="19" t="s">
        <v>60</v>
      </c>
      <c r="C18" s="20" t="s">
        <v>61</v>
      </c>
      <c r="D18" s="20">
        <v>2022</v>
      </c>
      <c r="E18" s="21" t="s">
        <v>32</v>
      </c>
      <c r="F18" s="22">
        <v>0</v>
      </c>
      <c r="G18" s="23">
        <v>98328</v>
      </c>
      <c r="H18" s="23">
        <v>26505</v>
      </c>
      <c r="I18" s="23">
        <v>0</v>
      </c>
      <c r="J18" s="23">
        <v>0</v>
      </c>
      <c r="K18" s="24">
        <v>6500</v>
      </c>
      <c r="L18" s="25" t="s">
        <v>64</v>
      </c>
      <c r="M18" s="26">
        <v>0</v>
      </c>
      <c r="N18" s="26">
        <v>2</v>
      </c>
      <c r="O18" s="26">
        <v>9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11</v>
      </c>
      <c r="V18" s="28">
        <f t="shared" si="1"/>
        <v>131333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</sheetData>
  <autoFilter ref="A8:V8" xr:uid="{572E26F9-138E-410E-AAD1-43F434371468}"/>
  <conditionalFormatting sqref="V9:V28">
    <cfRule type="cellIs" dxfId="3" priority="4" operator="lessThan">
      <formula>0</formula>
    </cfRule>
  </conditionalFormatting>
  <conditionalFormatting sqref="V9:V28">
    <cfRule type="expression" dxfId="2" priority="2">
      <formula>#REF!&lt;0</formula>
    </cfRule>
  </conditionalFormatting>
  <conditionalFormatting sqref="D9:D28">
    <cfRule type="expression" dxfId="1" priority="1">
      <formula>OR($D9&gt;2022,AND($D9&lt;2022,$D9&lt;&gt;""))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22557C05-D70E-4C10-99EC-9F228ECAF6D7}">
      <formula1>"N/A, FMR, Actual Rent"</formula1>
    </dataValidation>
    <dataValidation type="list" allowBlank="1" showInputMessage="1" showErrorMessage="1" sqref="E9:E28" xr:uid="{76474E9D-71F1-4043-9E77-2BF747631B43}">
      <formula1>"PH, TH, Joint TH &amp; PH-RRH, HMIS, SSO, TRA, PRA, SRA, S+C/SRO"</formula1>
    </dataValidation>
    <dataValidation allowBlank="1" showErrorMessage="1" sqref="A8:V8" xr:uid="{97EA4652-4092-4CEB-9646-DE63DF8EDAE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2021-03-06T21:42:06Z</dcterms:created>
  <dcterms:modified xsi:type="dcterms:W3CDTF">2021-05-20T14:00:58Z</dcterms:modified>
</cp:coreProperties>
</file>