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NC-500\"/>
    </mc:Choice>
  </mc:AlternateContent>
  <xr:revisionPtr revIDLastSave="0" documentId="13_ncr:1_{A84B2DFB-20AB-4B52-95F1-7595F8729C4D}" xr6:coauthVersionLast="46" xr6:coauthVersionMax="46" xr10:uidLastSave="{00000000-0000-0000-0000-000000000000}"/>
  <bookViews>
    <workbookView xWindow="-108" yWindow="-108" windowWidth="27288" windowHeight="17664" xr2:uid="{971D7698-B456-4379-A829-F6373109576E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<sst xmlns="http://schemas.openxmlformats.org/spreadsheetml/2006/main" count="89" uniqueCount="65">
  <si>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</si>
  <si>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</si>
  <si>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</si>
  <si>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</si>
  <si>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</si>
  <si>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</si>
  <si>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</si>
  <si>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</si>
  <si>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</si>
  <si>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</si>
  <si>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</si>
  <si>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</si>
  <si>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</si>
  <si>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</si>
  <si>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</si>
  <si>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</si>
  <si>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</si>
  <si>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</si>
  <si>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</si>
  <si>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</si>
  <si>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</si>
  <si>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</si>
  <si>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</si>
  <si>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</si>
  <si>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</si>
  <si>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</si>
  <si>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</si>
  <si>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</si>
  <si>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NC-502</t>
  </si>
  <si>
    <t xml:space="preserve">The Housing Authority of The City of Durham </t>
  </si>
  <si>
    <t>Home Again</t>
  </si>
  <si>
    <t>NC0121L4F022013</t>
  </si>
  <si>
    <t>PH</t>
  </si>
  <si>
    <t/>
  </si>
  <si>
    <t>Greensboro</t>
  </si>
  <si>
    <t>Durham City &amp; County CoC</t>
  </si>
  <si>
    <t xml:space="preserve">City of Durham </t>
  </si>
  <si>
    <t>Alliance Health</t>
  </si>
  <si>
    <t>DASH 2019</t>
  </si>
  <si>
    <t>NC0147L4F022008</t>
  </si>
  <si>
    <t>Housing for New Hope, Inc.</t>
  </si>
  <si>
    <t>Andover Apartments</t>
  </si>
  <si>
    <t>NC0171L4F022011</t>
  </si>
  <si>
    <t>Streets to Home I</t>
  </si>
  <si>
    <t>NC0233L4F022009</t>
  </si>
  <si>
    <t>Williams Square Apartments</t>
  </si>
  <si>
    <t>NC0253L4F022009</t>
  </si>
  <si>
    <t>North Carolina Coalition to End Homelessness</t>
  </si>
  <si>
    <t>2019 HMIS Renewal Durham</t>
  </si>
  <si>
    <t>NC0280L4F022008</t>
  </si>
  <si>
    <t>Streets to Home II</t>
  </si>
  <si>
    <t>NC0305L4F022006</t>
  </si>
  <si>
    <t>Rapid Rehousing I</t>
  </si>
  <si>
    <t>NC0317L4F022006</t>
  </si>
  <si>
    <t>Rapid Rehousing III</t>
  </si>
  <si>
    <t>NC0332L4F022005</t>
  </si>
  <si>
    <t>Urban Ministries of Durham</t>
  </si>
  <si>
    <t>UMD Fresh Start Durham CoC Renewal Project Application FY2019</t>
  </si>
  <si>
    <t>NC0343L4F022005</t>
  </si>
  <si>
    <t>Durham Crisis Response Center</t>
  </si>
  <si>
    <t>DCRC Housing First 2019</t>
  </si>
  <si>
    <t>NC0407D4F022002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</si>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</sst>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73B45-7EE6-497C-B914-E29216307072}">
  <sheetPr codeName="Sheet216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63</v>
      </c>
      <c r="B5" s="34">
        <f ca="1">SUM(OFFSET(V8,1,0,500,1))</f>
        <v>1552341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126948</v>
      </c>
      <c r="H9" s="23">
        <v>0</v>
      </c>
      <c r="I9" s="23">
        <v>0</v>
      </c>
      <c r="J9" s="23">
        <v>0</v>
      </c>
      <c r="K9" s="24">
        <v>6177</v>
      </c>
      <c r="L9" s="25" t="s">
        <v>64</v>
      </c>
      <c r="M9" s="26">
        <v>0</v>
      </c>
      <c r="N9" s="26">
        <v>0</v>
      </c>
      <c r="O9" s="26">
        <v>7</v>
      </c>
      <c r="P9" s="26">
        <v>2</v>
      </c>
      <c r="Q9" s="26">
        <v>1</v>
      </c>
      <c r="R9" s="26">
        <v>0</v>
      </c>
      <c r="S9" s="26">
        <v>0</v>
      </c>
      <c r="T9" s="26">
        <v>0</v>
      </c>
      <c r="U9" s="27">
        <f t="shared" ref="U9:U29" si="0">SUM(M9:T9)</f>
        <v>10</v>
      </c>
      <c r="V9" s="28">
        <f t="shared" ref="V9:V29" si="1">SUM(F9:K9)</f>
        <v>133125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174300</v>
      </c>
      <c r="H10" s="23">
        <v>11200</v>
      </c>
      <c r="I10" s="23">
        <v>0</v>
      </c>
      <c r="J10" s="23">
        <v>0</v>
      </c>
      <c r="K10" s="24">
        <v>0</v>
      </c>
      <c r="L10" s="25" t="s">
        <v>64</v>
      </c>
      <c r="M10" s="26">
        <v>0</v>
      </c>
      <c r="N10" s="26">
        <v>0</v>
      </c>
      <c r="O10" s="26">
        <v>1</v>
      </c>
      <c r="P10" s="26">
        <v>8</v>
      </c>
      <c r="Q10" s="26">
        <v>3</v>
      </c>
      <c r="R10" s="26">
        <v>0</v>
      </c>
      <c r="S10" s="26">
        <v>0</v>
      </c>
      <c r="T10" s="26">
        <v>0</v>
      </c>
      <c r="U10" s="27">
        <f t="shared" si="0"/>
        <v>12</v>
      </c>
      <c r="V10" s="28">
        <f t="shared" si="1"/>
        <v>185500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0</v>
      </c>
      <c r="I11" s="23">
        <v>63893</v>
      </c>
      <c r="J11" s="23">
        <v>0</v>
      </c>
      <c r="K11" s="24">
        <v>3061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66954</v>
      </c>
    </row>
    <row r="12" spans="1:22" x14ac:dyDescent="0.3">
      <c r="A12" s="19" t="s">
        <v>40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187008</v>
      </c>
      <c r="H12" s="23">
        <v>46411</v>
      </c>
      <c r="I12" s="23">
        <v>0</v>
      </c>
      <c r="J12" s="23">
        <v>0</v>
      </c>
      <c r="K12" s="24">
        <v>11197</v>
      </c>
      <c r="L12" s="25" t="s">
        <v>64</v>
      </c>
      <c r="M12" s="26">
        <v>0</v>
      </c>
      <c r="N12" s="26">
        <v>0</v>
      </c>
      <c r="O12" s="26">
        <v>16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16</v>
      </c>
      <c r="V12" s="28">
        <f t="shared" si="1"/>
        <v>244616</v>
      </c>
    </row>
    <row r="13" spans="1:22" x14ac:dyDescent="0.3">
      <c r="A13" s="19" t="s">
        <v>40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0</v>
      </c>
      <c r="H13" s="23">
        <v>0</v>
      </c>
      <c r="I13" s="23">
        <v>65196</v>
      </c>
      <c r="J13" s="23">
        <v>0</v>
      </c>
      <c r="K13" s="24">
        <v>3123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68319</v>
      </c>
    </row>
    <row r="14" spans="1:22" x14ac:dyDescent="0.3">
      <c r="A14" s="19" t="s">
        <v>47</v>
      </c>
      <c r="B14" s="19" t="s">
        <v>48</v>
      </c>
      <c r="C14" s="20" t="s">
        <v>49</v>
      </c>
      <c r="D14" s="20">
        <v>2022</v>
      </c>
      <c r="E14" s="21" t="s">
        <v>15</v>
      </c>
      <c r="F14" s="22">
        <v>0</v>
      </c>
      <c r="G14" s="23">
        <v>0</v>
      </c>
      <c r="H14" s="23">
        <v>0</v>
      </c>
      <c r="I14" s="23">
        <v>0</v>
      </c>
      <c r="J14" s="23">
        <v>52105</v>
      </c>
      <c r="K14" s="24">
        <v>3647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55752</v>
      </c>
    </row>
    <row r="15" spans="1:22" x14ac:dyDescent="0.3">
      <c r="A15" s="19" t="s">
        <v>40</v>
      </c>
      <c r="B15" s="19" t="s">
        <v>50</v>
      </c>
      <c r="C15" s="20" t="s">
        <v>51</v>
      </c>
      <c r="D15" s="20">
        <v>2022</v>
      </c>
      <c r="E15" s="21" t="s">
        <v>32</v>
      </c>
      <c r="F15" s="22">
        <v>0</v>
      </c>
      <c r="G15" s="23">
        <v>116880</v>
      </c>
      <c r="H15" s="23">
        <v>40974</v>
      </c>
      <c r="I15" s="23">
        <v>0</v>
      </c>
      <c r="J15" s="23">
        <v>0</v>
      </c>
      <c r="K15" s="24">
        <v>8607</v>
      </c>
      <c r="L15" s="25" t="s">
        <v>64</v>
      </c>
      <c r="M15" s="26">
        <v>0</v>
      </c>
      <c r="N15" s="26">
        <v>0</v>
      </c>
      <c r="O15" s="26">
        <v>10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10</v>
      </c>
      <c r="V15" s="28">
        <f t="shared" si="1"/>
        <v>166461</v>
      </c>
    </row>
    <row r="16" spans="1:22" x14ac:dyDescent="0.3">
      <c r="A16" s="19" t="s">
        <v>40</v>
      </c>
      <c r="B16" s="19" t="s">
        <v>52</v>
      </c>
      <c r="C16" s="20" t="s">
        <v>53</v>
      </c>
      <c r="D16" s="20">
        <v>2022</v>
      </c>
      <c r="E16" s="21" t="s">
        <v>32</v>
      </c>
      <c r="F16" s="22">
        <v>0</v>
      </c>
      <c r="G16" s="23">
        <v>40824</v>
      </c>
      <c r="H16" s="23">
        <v>18664</v>
      </c>
      <c r="I16" s="23">
        <v>0</v>
      </c>
      <c r="J16" s="23">
        <v>0</v>
      </c>
      <c r="K16" s="24">
        <v>3432</v>
      </c>
      <c r="L16" s="25" t="s">
        <v>64</v>
      </c>
      <c r="M16" s="26">
        <v>0</v>
      </c>
      <c r="N16" s="26">
        <v>0</v>
      </c>
      <c r="O16" s="26">
        <v>0</v>
      </c>
      <c r="P16" s="26">
        <v>3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3</v>
      </c>
      <c r="V16" s="28">
        <f t="shared" si="1"/>
        <v>62920</v>
      </c>
    </row>
    <row r="17" spans="1:22" x14ac:dyDescent="0.3">
      <c r="A17" s="19" t="s">
        <v>40</v>
      </c>
      <c r="B17" s="19" t="s">
        <v>54</v>
      </c>
      <c r="C17" s="20" t="s">
        <v>55</v>
      </c>
      <c r="D17" s="20">
        <v>2022</v>
      </c>
      <c r="E17" s="21" t="s">
        <v>32</v>
      </c>
      <c r="F17" s="22">
        <v>0</v>
      </c>
      <c r="G17" s="23">
        <v>90264</v>
      </c>
      <c r="H17" s="23">
        <v>78974</v>
      </c>
      <c r="I17" s="23">
        <v>0</v>
      </c>
      <c r="J17" s="23">
        <v>0</v>
      </c>
      <c r="K17" s="24">
        <v>10358</v>
      </c>
      <c r="L17" s="25" t="s">
        <v>64</v>
      </c>
      <c r="M17" s="26">
        <v>0</v>
      </c>
      <c r="N17" s="26">
        <v>0</v>
      </c>
      <c r="O17" s="26">
        <v>0</v>
      </c>
      <c r="P17" s="26">
        <v>4</v>
      </c>
      <c r="Q17" s="26">
        <v>2</v>
      </c>
      <c r="R17" s="26">
        <v>0</v>
      </c>
      <c r="S17" s="26">
        <v>0</v>
      </c>
      <c r="T17" s="26">
        <v>0</v>
      </c>
      <c r="U17" s="27">
        <f t="shared" si="0"/>
        <v>6</v>
      </c>
      <c r="V17" s="28">
        <f t="shared" si="1"/>
        <v>179596</v>
      </c>
    </row>
    <row r="18" spans="1:22" x14ac:dyDescent="0.3">
      <c r="A18" s="19" t="s">
        <v>56</v>
      </c>
      <c r="B18" s="19" t="s">
        <v>57</v>
      </c>
      <c r="C18" s="20" t="s">
        <v>58</v>
      </c>
      <c r="D18" s="20">
        <v>2022</v>
      </c>
      <c r="E18" s="21" t="s">
        <v>32</v>
      </c>
      <c r="F18" s="22">
        <v>0</v>
      </c>
      <c r="G18" s="23">
        <v>140256</v>
      </c>
      <c r="H18" s="23">
        <v>68548</v>
      </c>
      <c r="I18" s="23">
        <v>0</v>
      </c>
      <c r="J18" s="23">
        <v>0</v>
      </c>
      <c r="K18" s="24">
        <v>13147</v>
      </c>
      <c r="L18" s="25" t="s">
        <v>64</v>
      </c>
      <c r="M18" s="26">
        <v>0</v>
      </c>
      <c r="N18" s="26">
        <v>0</v>
      </c>
      <c r="O18" s="26">
        <v>12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12</v>
      </c>
      <c r="V18" s="28">
        <f t="shared" si="1"/>
        <v>221951</v>
      </c>
    </row>
    <row r="19" spans="1:22" x14ac:dyDescent="0.3">
      <c r="A19" s="19" t="s">
        <v>59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107412</v>
      </c>
      <c r="H19" s="23">
        <v>45733</v>
      </c>
      <c r="I19" s="23">
        <v>0</v>
      </c>
      <c r="J19" s="23">
        <v>0</v>
      </c>
      <c r="K19" s="24">
        <v>14002</v>
      </c>
      <c r="L19" s="25" t="s">
        <v>64</v>
      </c>
      <c r="M19" s="26">
        <v>0</v>
      </c>
      <c r="N19" s="26">
        <v>0</v>
      </c>
      <c r="O19" s="26">
        <v>3</v>
      </c>
      <c r="P19" s="26">
        <v>4</v>
      </c>
      <c r="Q19" s="26">
        <v>1</v>
      </c>
      <c r="R19" s="26">
        <v>0</v>
      </c>
      <c r="S19" s="26">
        <v>0</v>
      </c>
      <c r="T19" s="26">
        <v>0</v>
      </c>
      <c r="U19" s="27">
        <f t="shared" si="0"/>
        <v>8</v>
      </c>
      <c r="V19" s="28">
        <f t="shared" si="1"/>
        <v>167147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</sheetData>
  <autoFilter ref="A8:V8" xr:uid="{2E351425-A696-4156-A5E9-31711C31CB84}"/>
  <conditionalFormatting sqref="V9:V29">
    <cfRule type="cellIs" dxfId="3" priority="4" operator="lessThan">
      <formula>0</formula>
    </cfRule>
  </conditionalFormatting>
  <conditionalFormatting sqref="V9:V29">
    <cfRule type="expression" dxfId="2" priority="2">
      <formula>#REF!&lt;0</formula>
    </cfRule>
  </conditionalFormatting>
  <conditionalFormatting sqref="D9:D29">
    <cfRule type="expression" dxfId="1" priority="1">
      <formula>OR($D9&gt;2022,AND($D9&lt;2022,$D9&lt;&gt;""))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6C6A5A26-FFB9-4083-A50D-039D86B79D00}">
      <formula1>"N/A, FMR, Actual Rent"</formula1>
    </dataValidation>
    <dataValidation type="list" allowBlank="1" showInputMessage="1" showErrorMessage="1" sqref="E9:E29" xr:uid="{5DCBC65D-61A6-4426-A01B-377DE5967373}">
      <formula1>"PH, TH, Joint TH &amp; PH-RRH, HMIS, SSO, TRA, PRA, SRA, S+C/SRO"</formula1>
    </dataValidation>
    <dataValidation allowBlank="1" showErrorMessage="1" sqref="A8:V8" xr:uid="{5C625188-DADC-40B3-B8EA-B6834592968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2021-03-06T21:42:07Z</dcterms:created>
  <dcterms:modified xsi:type="dcterms:W3CDTF">2021-05-20T14:00:57Z</dcterms:modified>
</cp:coreProperties>
</file>