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T-500\"/>
    </mc:Choice>
  </mc:AlternateContent>
  <xr:revisionPtr revIDLastSave="0" documentId="13_ncr:1_{65C175FA-1CE0-4185-8CC8-D5762D66546E}" xr6:coauthVersionLast="46" xr6:coauthVersionMax="46" xr10:uidLastSave="{00000000-0000-0000-0000-000000000000}"/>
  <bookViews>
    <workbookView xWindow="-108" yWindow="-108" windowWidth="27288" windowHeight="17664" xr2:uid="{70FC1B84-5F47-4916-B457-85E4395C86D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U23" i="1"/>
  <c r="V22" i="1"/>
  <c r="U22" i="1"/>
  <c r="V21" i="1"/>
  <c r="U21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<sst xmlns="http://schemas.openxmlformats.org/spreadsheetml/2006/main" count="174" uniqueCount="114">
  <si>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</si>
  <si>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</si>
  <si>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</si>
  <si>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</si>
  <si>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</si>
  <si>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</si>
  <si>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</si>
  <si>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</si>
  <si>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</si>
  <si>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</si>
  <si>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</si>
  <si>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</si>
  <si>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</si>
  <si>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</si>
  <si>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</si>
  <si>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</si>
  <si>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</si>
  <si>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</si>
  <si>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</si>
  <si>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</si>
  <si>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</si>
  <si>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</si>
  <si>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</si>
  <si>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</si>
  <si>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</si>
  <si>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</si>
  <si>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</si>
  <si>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</si>
  <si>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MT-500</t>
  </si>
  <si>
    <t>Missoula Housing Authority</t>
  </si>
  <si>
    <t>MHA PSH Renewal Combined 2019</t>
  </si>
  <si>
    <t>MT0009L8T002013</t>
  </si>
  <si>
    <t>PH</t>
  </si>
  <si>
    <t/>
  </si>
  <si>
    <t>Denver</t>
  </si>
  <si>
    <t>Montana Statewide CoC</t>
  </si>
  <si>
    <t>Montana Continuum of Care Coalition</t>
  </si>
  <si>
    <t>Public Housing Authority of Butte</t>
  </si>
  <si>
    <t>PHA Butte Permanent Supportive Housing</t>
  </si>
  <si>
    <t>MT0012L8T002013</t>
  </si>
  <si>
    <t>Helena Housing Authority</t>
  </si>
  <si>
    <t>Helena Housing PSH</t>
  </si>
  <si>
    <t>MT0017L8T002013</t>
  </si>
  <si>
    <t>Missoula County</t>
  </si>
  <si>
    <t>YWCA Rapid Rehousing</t>
  </si>
  <si>
    <t>MT0042L8T002007</t>
  </si>
  <si>
    <t>Northwest Montana Human Resources, Inc.</t>
  </si>
  <si>
    <t>CAPNM RRH</t>
  </si>
  <si>
    <t>MT0043L8T002007</t>
  </si>
  <si>
    <t>Action Inc.</t>
  </si>
  <si>
    <t>Action Inc. Rapid Rehousing</t>
  </si>
  <si>
    <t>MT0047L8T002006</t>
  </si>
  <si>
    <t>CAPNM Shelter Plus</t>
  </si>
  <si>
    <t>MT0052L8T002005</t>
  </si>
  <si>
    <t>Human Resource Development Council  of District IX, Inc.</t>
  </si>
  <si>
    <t>HRDC 9 Rapid Rehousing Consolidation</t>
  </si>
  <si>
    <t>MT0055L8T002005</t>
  </si>
  <si>
    <t>Supporters of Abuse Free Environments (SAFE), Inc.</t>
  </si>
  <si>
    <t>SAFE FY 2019 RRH/TH</t>
  </si>
  <si>
    <t>MT0059L8T002003</t>
  </si>
  <si>
    <t>Joint TH &amp; PH-RRH</t>
  </si>
  <si>
    <t>YWCA Billings</t>
  </si>
  <si>
    <t>YWCA Billings Rapid Re-Housing Project</t>
  </si>
  <si>
    <t>MT0063L8T002002</t>
  </si>
  <si>
    <t>Pathways Community Network, Inc.</t>
  </si>
  <si>
    <t>Montana Statewide HMIS FY2018</t>
  </si>
  <si>
    <t>MT0064L8T002002</t>
  </si>
  <si>
    <t>CAPNM RRH #2</t>
  </si>
  <si>
    <t>MT0065L8T002002</t>
  </si>
  <si>
    <t>Action Inc. YHDP Transitional Housing</t>
  </si>
  <si>
    <t>MT0070Y8T001800</t>
  </si>
  <si>
    <t>TH</t>
  </si>
  <si>
    <t>HRDC IX MYHDP Diversion Project</t>
  </si>
  <si>
    <t>MT0071Y8T001800</t>
  </si>
  <si>
    <t>SSO</t>
  </si>
  <si>
    <t>HRDC IX MYHDP Permanent Supportive Housing Project</t>
  </si>
  <si>
    <t>MT0072Y8T001800</t>
  </si>
  <si>
    <t>Alliance for Youth, Inc.</t>
  </si>
  <si>
    <t>YHDP North Central MT Project</t>
  </si>
  <si>
    <t>MT0073Y8T001800</t>
  </si>
  <si>
    <t>County of Glacier School District 9</t>
  </si>
  <si>
    <t>aisspoommootsiiyo•p YHDP</t>
  </si>
  <si>
    <t>MT0074Y8T001800</t>
  </si>
  <si>
    <t>Dawson Community College</t>
  </si>
  <si>
    <t>FY2020_YHDP_ Dawson Promise</t>
  </si>
  <si>
    <t>MT0075Y8T001800</t>
  </si>
  <si>
    <t>District 7 Human Resources Development Council</t>
  </si>
  <si>
    <t>YHDP New Project Application FY2019</t>
  </si>
  <si>
    <t>MT0076Y8T001800</t>
  </si>
  <si>
    <t>HRDC IX MYDHP System Navigator Project</t>
  </si>
  <si>
    <t>MT0077Y8T001800</t>
  </si>
  <si>
    <t>Tumbleweed</t>
  </si>
  <si>
    <t>Tumbleweed System Navigator</t>
  </si>
  <si>
    <t>MT0078Y8T001800</t>
  </si>
  <si>
    <t>Hays/Lodge Pole School District #50</t>
  </si>
  <si>
    <t>Hays/Lodge Pole System Navigator Project</t>
  </si>
  <si>
    <t>MT0079Y8T001800</t>
  </si>
  <si>
    <t>Human Resource Council District XI</t>
  </si>
  <si>
    <t>hrcxi yhdp</t>
  </si>
  <si>
    <t>MT0080Y8T001800</t>
  </si>
  <si>
    <t>Montana Legal Services Association</t>
  </si>
  <si>
    <t>YYA Legal Housing Project</t>
  </si>
  <si>
    <t>MT0081Y8T001800</t>
  </si>
  <si>
    <t>HRDC IX MYHDP TH/RRH Project</t>
  </si>
  <si>
    <t>MT0082Y8T001800</t>
  </si>
  <si>
    <t>YDHP CAPNM</t>
  </si>
  <si>
    <t>MT0083Y8T001800</t>
  </si>
  <si>
    <t>Action Inc. YHDP System Navigation &amp; Crises Response</t>
  </si>
  <si>
    <t>MT0085Y8T001800</t>
  </si>
  <si>
    <t>HRDC IX MYHDP RRH Project</t>
  </si>
  <si>
    <t>MT0086Y8T001800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</si>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</sst>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Fill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3">
    <cellStyle name="Currency" xfId="1" builtinId="4"/>
    <cellStyle name="Normal" xfId="0" builtinId="0"/>
    <cellStyle name="Normal 2" xfId="2" xr:uid="{7F7C1A1E-72C9-45EF-A94C-2821E5ED2431}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8A14-5D0A-432C-8859-AD610E5E7105}">
  <sheetPr codeName="Sheet213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111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112</v>
      </c>
      <c r="B5" s="34">
        <f ca="1">SUM(OFFSET(V8,1,0,500,1))</f>
        <v>4266907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990816</v>
      </c>
      <c r="H9" s="23">
        <v>0</v>
      </c>
      <c r="I9" s="23">
        <v>0</v>
      </c>
      <c r="J9" s="23">
        <v>0</v>
      </c>
      <c r="K9" s="24">
        <v>25299</v>
      </c>
      <c r="L9" s="25" t="s">
        <v>113</v>
      </c>
      <c r="M9" s="26">
        <v>0</v>
      </c>
      <c r="N9" s="26">
        <v>2</v>
      </c>
      <c r="O9" s="26">
        <v>74</v>
      </c>
      <c r="P9" s="26">
        <v>16</v>
      </c>
      <c r="Q9" s="26">
        <v>6</v>
      </c>
      <c r="R9" s="26">
        <v>0</v>
      </c>
      <c r="S9" s="26">
        <v>0</v>
      </c>
      <c r="T9" s="26">
        <v>0</v>
      </c>
      <c r="U9" s="27">
        <f t="shared" ref="U9:U46" si="0">SUM(M9:T9)</f>
        <v>98</v>
      </c>
      <c r="V9" s="28">
        <f t="shared" ref="V9:V46" si="1">SUM(F9:K9)</f>
        <v>1016115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114552</v>
      </c>
      <c r="H10" s="23">
        <v>0</v>
      </c>
      <c r="I10" s="23">
        <v>0</v>
      </c>
      <c r="J10" s="23">
        <v>0</v>
      </c>
      <c r="K10" s="24">
        <v>6400</v>
      </c>
      <c r="L10" s="25" t="s">
        <v>113</v>
      </c>
      <c r="M10" s="26">
        <v>0</v>
      </c>
      <c r="N10" s="26">
        <v>0</v>
      </c>
      <c r="O10" s="26">
        <v>6</v>
      </c>
      <c r="P10" s="26">
        <v>5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12</v>
      </c>
      <c r="V10" s="28">
        <f t="shared" si="1"/>
        <v>120952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334368</v>
      </c>
      <c r="H11" s="23">
        <v>0</v>
      </c>
      <c r="I11" s="23">
        <v>0</v>
      </c>
      <c r="J11" s="23">
        <v>0</v>
      </c>
      <c r="K11" s="24">
        <v>25704</v>
      </c>
      <c r="L11" s="25" t="s">
        <v>113</v>
      </c>
      <c r="M11" s="26">
        <v>0</v>
      </c>
      <c r="N11" s="26">
        <v>0</v>
      </c>
      <c r="O11" s="26">
        <v>36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36</v>
      </c>
      <c r="V11" s="28">
        <f t="shared" si="1"/>
        <v>360072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255684</v>
      </c>
      <c r="H12" s="23">
        <v>43568</v>
      </c>
      <c r="I12" s="23">
        <v>0</v>
      </c>
      <c r="J12" s="23">
        <v>0</v>
      </c>
      <c r="K12" s="24">
        <v>25306</v>
      </c>
      <c r="L12" s="25" t="s">
        <v>113</v>
      </c>
      <c r="M12" s="26">
        <v>0</v>
      </c>
      <c r="N12" s="26">
        <v>0</v>
      </c>
      <c r="O12" s="26">
        <v>2</v>
      </c>
      <c r="P12" s="26">
        <v>11</v>
      </c>
      <c r="Q12" s="26">
        <v>4</v>
      </c>
      <c r="R12" s="26">
        <v>2</v>
      </c>
      <c r="S12" s="26">
        <v>0</v>
      </c>
      <c r="T12" s="26">
        <v>0</v>
      </c>
      <c r="U12" s="27">
        <f t="shared" si="0"/>
        <v>19</v>
      </c>
      <c r="V12" s="28">
        <f t="shared" si="1"/>
        <v>324558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37512</v>
      </c>
      <c r="H13" s="23">
        <v>19789</v>
      </c>
      <c r="I13" s="23">
        <v>0</v>
      </c>
      <c r="J13" s="23">
        <v>0</v>
      </c>
      <c r="K13" s="24">
        <v>4437</v>
      </c>
      <c r="L13" s="25" t="s">
        <v>113</v>
      </c>
      <c r="M13" s="26">
        <v>0</v>
      </c>
      <c r="N13" s="26">
        <v>0</v>
      </c>
      <c r="O13" s="26">
        <v>1</v>
      </c>
      <c r="P13" s="26">
        <v>3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61738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58536</v>
      </c>
      <c r="H14" s="23">
        <v>29992</v>
      </c>
      <c r="I14" s="23">
        <v>0</v>
      </c>
      <c r="J14" s="23">
        <v>1000</v>
      </c>
      <c r="K14" s="24">
        <v>7221</v>
      </c>
      <c r="L14" s="25" t="s">
        <v>113</v>
      </c>
      <c r="M14" s="26">
        <v>0</v>
      </c>
      <c r="N14" s="26">
        <v>0</v>
      </c>
      <c r="O14" s="26">
        <v>3</v>
      </c>
      <c r="P14" s="26">
        <v>2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6</v>
      </c>
      <c r="V14" s="28">
        <f t="shared" si="1"/>
        <v>96749</v>
      </c>
    </row>
    <row r="15" spans="1:22" x14ac:dyDescent="0.3">
      <c r="A15" s="19" t="s">
        <v>46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58872</v>
      </c>
      <c r="H15" s="23">
        <v>11055</v>
      </c>
      <c r="I15" s="23">
        <v>0</v>
      </c>
      <c r="J15" s="23">
        <v>2600</v>
      </c>
      <c r="K15" s="24">
        <v>6197</v>
      </c>
      <c r="L15" s="25" t="s">
        <v>113</v>
      </c>
      <c r="M15" s="26">
        <v>7</v>
      </c>
      <c r="N15" s="26">
        <v>3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10</v>
      </c>
      <c r="V15" s="28">
        <f t="shared" si="1"/>
        <v>78724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0</v>
      </c>
      <c r="G16" s="23">
        <v>106968</v>
      </c>
      <c r="H16" s="23">
        <v>10121</v>
      </c>
      <c r="I16" s="23">
        <v>0</v>
      </c>
      <c r="J16" s="23">
        <v>0</v>
      </c>
      <c r="K16" s="24">
        <v>8000</v>
      </c>
      <c r="L16" s="25" t="s">
        <v>113</v>
      </c>
      <c r="M16" s="26">
        <v>0</v>
      </c>
      <c r="N16" s="26">
        <v>0</v>
      </c>
      <c r="O16" s="26">
        <v>7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10</v>
      </c>
      <c r="V16" s="28">
        <f t="shared" si="1"/>
        <v>125089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60</v>
      </c>
      <c r="F17" s="22">
        <v>0</v>
      </c>
      <c r="G17" s="23">
        <v>131556</v>
      </c>
      <c r="H17" s="23">
        <v>10000</v>
      </c>
      <c r="I17" s="23">
        <v>1200</v>
      </c>
      <c r="J17" s="23">
        <v>0</v>
      </c>
      <c r="K17" s="24">
        <v>12212</v>
      </c>
      <c r="L17" s="25" t="s">
        <v>113</v>
      </c>
      <c r="M17" s="26">
        <v>0</v>
      </c>
      <c r="N17" s="26">
        <v>0</v>
      </c>
      <c r="O17" s="26">
        <v>4</v>
      </c>
      <c r="P17" s="26">
        <v>7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13</v>
      </c>
      <c r="V17" s="28">
        <f t="shared" si="1"/>
        <v>154968</v>
      </c>
    </row>
    <row r="18" spans="1:22" x14ac:dyDescent="0.3">
      <c r="A18" s="19" t="s">
        <v>61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0</v>
      </c>
      <c r="G18" s="23">
        <v>115104</v>
      </c>
      <c r="H18" s="23">
        <v>8311</v>
      </c>
      <c r="I18" s="23">
        <v>0</v>
      </c>
      <c r="J18" s="23">
        <v>0</v>
      </c>
      <c r="K18" s="24">
        <v>10071</v>
      </c>
      <c r="L18" s="25" t="s">
        <v>113</v>
      </c>
      <c r="M18" s="26">
        <v>0</v>
      </c>
      <c r="N18" s="26">
        <v>0</v>
      </c>
      <c r="O18" s="26">
        <v>4</v>
      </c>
      <c r="P18" s="26">
        <v>7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11</v>
      </c>
      <c r="V18" s="28">
        <f t="shared" si="1"/>
        <v>133486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143029</v>
      </c>
      <c r="K19" s="24">
        <v>14303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157332</v>
      </c>
    </row>
    <row r="20" spans="1:22" x14ac:dyDescent="0.3">
      <c r="A20" s="19" t="s">
        <v>46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19788</v>
      </c>
      <c r="H20" s="23">
        <v>9241</v>
      </c>
      <c r="I20" s="23">
        <v>0</v>
      </c>
      <c r="J20" s="23">
        <v>0</v>
      </c>
      <c r="K20" s="24">
        <v>2500</v>
      </c>
      <c r="L20" s="25" t="s">
        <v>113</v>
      </c>
      <c r="M20" s="26">
        <v>0</v>
      </c>
      <c r="N20" s="26">
        <v>3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</v>
      </c>
      <c r="V20" s="28">
        <f t="shared" si="1"/>
        <v>31529</v>
      </c>
    </row>
    <row r="21" spans="1:22" x14ac:dyDescent="0.3">
      <c r="A21" s="19" t="s">
        <v>49</v>
      </c>
      <c r="B21" s="19" t="s">
        <v>69</v>
      </c>
      <c r="C21" s="20" t="s">
        <v>70</v>
      </c>
      <c r="D21" s="20">
        <v>2022</v>
      </c>
      <c r="E21" s="21" t="s">
        <v>71</v>
      </c>
      <c r="F21" s="22">
        <v>6600</v>
      </c>
      <c r="G21" s="23">
        <v>0</v>
      </c>
      <c r="H21" s="23">
        <v>77408</v>
      </c>
      <c r="I21" s="23">
        <v>21925</v>
      </c>
      <c r="J21" s="23">
        <v>0</v>
      </c>
      <c r="K21" s="24">
        <v>7057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ref="U21:U36" si="2">SUM(M21:T21)</f>
        <v>0</v>
      </c>
      <c r="V21" s="28">
        <f t="shared" ref="V21:V36" si="3">SUM(F21:K21)</f>
        <v>112990</v>
      </c>
    </row>
    <row r="22" spans="1:22" x14ac:dyDescent="0.3">
      <c r="A22" s="19" t="s">
        <v>54</v>
      </c>
      <c r="B22" s="19" t="s">
        <v>72</v>
      </c>
      <c r="C22" s="20" t="s">
        <v>73</v>
      </c>
      <c r="D22" s="20">
        <v>2022</v>
      </c>
      <c r="E22" s="21" t="s">
        <v>74</v>
      </c>
      <c r="F22" s="22">
        <v>0</v>
      </c>
      <c r="G22" s="23">
        <v>0</v>
      </c>
      <c r="H22" s="23">
        <v>54346</v>
      </c>
      <c r="I22" s="23">
        <v>0</v>
      </c>
      <c r="J22" s="23">
        <v>600</v>
      </c>
      <c r="K22" s="24">
        <v>5375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2"/>
        <v>0</v>
      </c>
      <c r="V22" s="28">
        <f t="shared" si="3"/>
        <v>60321</v>
      </c>
    </row>
    <row r="23" spans="1:22" x14ac:dyDescent="0.3">
      <c r="A23" s="19" t="s">
        <v>54</v>
      </c>
      <c r="B23" s="19" t="s">
        <v>75</v>
      </c>
      <c r="C23" s="20" t="s">
        <v>76</v>
      </c>
      <c r="D23" s="20">
        <v>2022</v>
      </c>
      <c r="E23" s="21" t="s">
        <v>32</v>
      </c>
      <c r="F23" s="22">
        <v>0</v>
      </c>
      <c r="G23" s="23">
        <v>33480</v>
      </c>
      <c r="H23" s="23">
        <v>18000</v>
      </c>
      <c r="I23" s="23">
        <v>0</v>
      </c>
      <c r="J23" s="23">
        <v>0</v>
      </c>
      <c r="K23" s="24">
        <v>4517</v>
      </c>
      <c r="L23" s="25" t="s">
        <v>113</v>
      </c>
      <c r="M23" s="26">
        <v>0</v>
      </c>
      <c r="N23" s="26">
        <v>0</v>
      </c>
      <c r="O23" s="26">
        <v>2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2"/>
        <v>3</v>
      </c>
      <c r="V23" s="28">
        <f t="shared" si="3"/>
        <v>55997</v>
      </c>
    </row>
    <row r="24" spans="1:22" x14ac:dyDescent="0.3">
      <c r="A24" s="19" t="s">
        <v>77</v>
      </c>
      <c r="B24" s="19" t="s">
        <v>78</v>
      </c>
      <c r="C24" s="20" t="s">
        <v>79</v>
      </c>
      <c r="D24" s="20">
        <v>2022</v>
      </c>
      <c r="E24" s="21" t="s">
        <v>74</v>
      </c>
      <c r="F24" s="22">
        <v>0</v>
      </c>
      <c r="G24" s="23">
        <v>0</v>
      </c>
      <c r="H24" s="23">
        <v>90236</v>
      </c>
      <c r="I24" s="23">
        <v>0</v>
      </c>
      <c r="J24" s="23">
        <v>764</v>
      </c>
      <c r="K24" s="24">
        <v>9000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2"/>
        <v>0</v>
      </c>
      <c r="V24" s="28">
        <f t="shared" si="3"/>
        <v>100000</v>
      </c>
    </row>
    <row r="25" spans="1:22" x14ac:dyDescent="0.3">
      <c r="A25" s="19" t="s">
        <v>80</v>
      </c>
      <c r="B25" s="19" t="s">
        <v>81</v>
      </c>
      <c r="C25" s="20" t="s">
        <v>82</v>
      </c>
      <c r="D25" s="20">
        <v>2022</v>
      </c>
      <c r="E25" s="21" t="s">
        <v>74</v>
      </c>
      <c r="F25" s="22">
        <v>0</v>
      </c>
      <c r="G25" s="23">
        <v>0</v>
      </c>
      <c r="H25" s="23">
        <v>177265</v>
      </c>
      <c r="I25" s="23">
        <v>0</v>
      </c>
      <c r="J25" s="23">
        <v>1380</v>
      </c>
      <c r="K25" s="24">
        <v>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2"/>
        <v>0</v>
      </c>
      <c r="V25" s="28">
        <f t="shared" si="3"/>
        <v>178645</v>
      </c>
    </row>
    <row r="26" spans="1:22" x14ac:dyDescent="0.3">
      <c r="A26" s="19" t="s">
        <v>83</v>
      </c>
      <c r="B26" s="19" t="s">
        <v>84</v>
      </c>
      <c r="C26" s="20" t="s">
        <v>85</v>
      </c>
      <c r="D26" s="20">
        <v>2022</v>
      </c>
      <c r="E26" s="21" t="s">
        <v>74</v>
      </c>
      <c r="F26" s="22">
        <v>0</v>
      </c>
      <c r="G26" s="23">
        <v>0</v>
      </c>
      <c r="H26" s="23">
        <v>39832</v>
      </c>
      <c r="I26" s="23">
        <v>0</v>
      </c>
      <c r="J26" s="23">
        <v>390</v>
      </c>
      <c r="K26" s="24">
        <v>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2"/>
        <v>0</v>
      </c>
      <c r="V26" s="28">
        <f t="shared" si="3"/>
        <v>40222</v>
      </c>
    </row>
    <row r="27" spans="1:22" x14ac:dyDescent="0.3">
      <c r="A27" s="19" t="s">
        <v>86</v>
      </c>
      <c r="B27" s="19" t="s">
        <v>87</v>
      </c>
      <c r="C27" s="20" t="s">
        <v>88</v>
      </c>
      <c r="D27" s="20">
        <v>2022</v>
      </c>
      <c r="E27" s="21" t="s">
        <v>32</v>
      </c>
      <c r="F27" s="22">
        <v>0</v>
      </c>
      <c r="G27" s="23">
        <v>43500</v>
      </c>
      <c r="H27" s="23">
        <v>50000</v>
      </c>
      <c r="I27" s="23">
        <v>0</v>
      </c>
      <c r="J27" s="23">
        <v>0</v>
      </c>
      <c r="K27" s="24">
        <v>9080</v>
      </c>
      <c r="L27" s="25" t="s">
        <v>113</v>
      </c>
      <c r="M27" s="26">
        <v>0</v>
      </c>
      <c r="N27" s="26">
        <v>0</v>
      </c>
      <c r="O27" s="26">
        <v>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2"/>
        <v>5</v>
      </c>
      <c r="V27" s="28">
        <f t="shared" si="3"/>
        <v>102580</v>
      </c>
    </row>
    <row r="28" spans="1:22" x14ac:dyDescent="0.3">
      <c r="A28" s="19" t="s">
        <v>54</v>
      </c>
      <c r="B28" s="19" t="s">
        <v>89</v>
      </c>
      <c r="C28" s="20" t="s">
        <v>90</v>
      </c>
      <c r="D28" s="20">
        <v>2022</v>
      </c>
      <c r="E28" s="21" t="s">
        <v>74</v>
      </c>
      <c r="F28" s="22">
        <v>0</v>
      </c>
      <c r="G28" s="23">
        <v>0</v>
      </c>
      <c r="H28" s="23">
        <v>99830</v>
      </c>
      <c r="I28" s="23">
        <v>0</v>
      </c>
      <c r="J28" s="23">
        <v>600</v>
      </c>
      <c r="K28" s="24">
        <v>9575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2"/>
        <v>0</v>
      </c>
      <c r="V28" s="28">
        <f t="shared" si="3"/>
        <v>110005</v>
      </c>
    </row>
    <row r="29" spans="1:22" x14ac:dyDescent="0.3">
      <c r="A29" s="19" t="s">
        <v>91</v>
      </c>
      <c r="B29" s="19" t="s">
        <v>92</v>
      </c>
      <c r="C29" s="20" t="s">
        <v>93</v>
      </c>
      <c r="D29" s="20">
        <v>2022</v>
      </c>
      <c r="E29" s="21" t="s">
        <v>74</v>
      </c>
      <c r="F29" s="22">
        <v>0</v>
      </c>
      <c r="G29" s="23">
        <v>0</v>
      </c>
      <c r="H29" s="23">
        <v>94105</v>
      </c>
      <c r="I29" s="23">
        <v>0</v>
      </c>
      <c r="J29" s="23">
        <v>1380</v>
      </c>
      <c r="K29" s="24">
        <v>9200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2"/>
        <v>0</v>
      </c>
      <c r="V29" s="28">
        <f t="shared" si="3"/>
        <v>104685</v>
      </c>
    </row>
    <row r="30" spans="1:22" x14ac:dyDescent="0.3">
      <c r="A30" s="19" t="s">
        <v>94</v>
      </c>
      <c r="B30" s="19" t="s">
        <v>95</v>
      </c>
      <c r="C30" s="20" t="s">
        <v>96</v>
      </c>
      <c r="D30" s="20">
        <v>2022</v>
      </c>
      <c r="E30" s="21" t="s">
        <v>74</v>
      </c>
      <c r="F30" s="22">
        <v>0</v>
      </c>
      <c r="G30" s="23">
        <v>0</v>
      </c>
      <c r="H30" s="23">
        <v>102106</v>
      </c>
      <c r="I30" s="23">
        <v>0</v>
      </c>
      <c r="J30" s="23">
        <v>764</v>
      </c>
      <c r="K30" s="24">
        <v>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2"/>
        <v>0</v>
      </c>
      <c r="V30" s="28">
        <f t="shared" si="3"/>
        <v>102870</v>
      </c>
    </row>
    <row r="31" spans="1:22" x14ac:dyDescent="0.3">
      <c r="A31" s="19" t="s">
        <v>97</v>
      </c>
      <c r="B31" s="19" t="s">
        <v>98</v>
      </c>
      <c r="C31" s="20" t="s">
        <v>99</v>
      </c>
      <c r="D31" s="20">
        <v>2022</v>
      </c>
      <c r="E31" s="21" t="s">
        <v>32</v>
      </c>
      <c r="F31" s="22">
        <v>33372</v>
      </c>
      <c r="G31" s="23">
        <v>108072</v>
      </c>
      <c r="H31" s="23">
        <v>90284</v>
      </c>
      <c r="I31" s="23">
        <v>0</v>
      </c>
      <c r="J31" s="23">
        <v>0</v>
      </c>
      <c r="K31" s="24">
        <v>0</v>
      </c>
      <c r="L31" s="25" t="s">
        <v>113</v>
      </c>
      <c r="M31" s="26">
        <v>1</v>
      </c>
      <c r="N31" s="26">
        <v>0</v>
      </c>
      <c r="O31" s="26">
        <v>11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2"/>
        <v>12</v>
      </c>
      <c r="V31" s="28">
        <f t="shared" si="3"/>
        <v>231728</v>
      </c>
    </row>
    <row r="32" spans="1:22" x14ac:dyDescent="0.3">
      <c r="A32" s="19" t="s">
        <v>100</v>
      </c>
      <c r="B32" s="19" t="s">
        <v>101</v>
      </c>
      <c r="C32" s="20" t="s">
        <v>102</v>
      </c>
      <c r="D32" s="20">
        <v>2022</v>
      </c>
      <c r="E32" s="21" t="s">
        <v>74</v>
      </c>
      <c r="F32" s="22">
        <v>0</v>
      </c>
      <c r="G32" s="23">
        <v>0</v>
      </c>
      <c r="H32" s="23">
        <v>99610</v>
      </c>
      <c r="I32" s="23">
        <v>0</v>
      </c>
      <c r="J32" s="23">
        <v>390</v>
      </c>
      <c r="K32" s="24">
        <v>0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2"/>
        <v>0</v>
      </c>
      <c r="V32" s="28">
        <f t="shared" si="3"/>
        <v>100000</v>
      </c>
    </row>
    <row r="33" spans="1:22" x14ac:dyDescent="0.3">
      <c r="A33" s="19" t="s">
        <v>54</v>
      </c>
      <c r="B33" s="19" t="s">
        <v>103</v>
      </c>
      <c r="C33" s="20" t="s">
        <v>104</v>
      </c>
      <c r="D33" s="20">
        <v>2022</v>
      </c>
      <c r="E33" s="21" t="s">
        <v>60</v>
      </c>
      <c r="F33" s="22">
        <v>0</v>
      </c>
      <c r="G33" s="23">
        <v>33480</v>
      </c>
      <c r="H33" s="23">
        <v>72252</v>
      </c>
      <c r="I33" s="23">
        <v>15574</v>
      </c>
      <c r="J33" s="23">
        <v>600</v>
      </c>
      <c r="K33" s="24">
        <v>10350</v>
      </c>
      <c r="L33" s="25" t="s">
        <v>113</v>
      </c>
      <c r="M33" s="26">
        <v>0</v>
      </c>
      <c r="N33" s="26">
        <v>0</v>
      </c>
      <c r="O33" s="26">
        <v>2</v>
      </c>
      <c r="P33" s="26">
        <v>1</v>
      </c>
      <c r="Q33" s="26">
        <v>0</v>
      </c>
      <c r="R33" s="26">
        <v>0</v>
      </c>
      <c r="S33" s="26">
        <v>0</v>
      </c>
      <c r="T33" s="26">
        <v>0</v>
      </c>
      <c r="U33" s="27">
        <f t="shared" si="2"/>
        <v>3</v>
      </c>
      <c r="V33" s="28">
        <f t="shared" si="3"/>
        <v>132256</v>
      </c>
    </row>
    <row r="34" spans="1:22" x14ac:dyDescent="0.3">
      <c r="A34" s="19" t="s">
        <v>46</v>
      </c>
      <c r="B34" s="19" t="s">
        <v>105</v>
      </c>
      <c r="C34" s="20" t="s">
        <v>106</v>
      </c>
      <c r="D34" s="20">
        <v>2022</v>
      </c>
      <c r="E34" s="21" t="s">
        <v>32</v>
      </c>
      <c r="F34" s="22">
        <v>0</v>
      </c>
      <c r="G34" s="23">
        <v>34332</v>
      </c>
      <c r="H34" s="23">
        <v>13000</v>
      </c>
      <c r="I34" s="23">
        <v>0</v>
      </c>
      <c r="J34" s="23">
        <v>500</v>
      </c>
      <c r="K34" s="24">
        <v>4471</v>
      </c>
      <c r="L34" s="25" t="s">
        <v>113</v>
      </c>
      <c r="M34" s="26">
        <v>0</v>
      </c>
      <c r="N34" s="26">
        <v>0</v>
      </c>
      <c r="O34" s="26">
        <v>4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2"/>
        <v>4</v>
      </c>
      <c r="V34" s="28">
        <f t="shared" si="3"/>
        <v>52303</v>
      </c>
    </row>
    <row r="35" spans="1:22" x14ac:dyDescent="0.3">
      <c r="A35" s="19" t="s">
        <v>49</v>
      </c>
      <c r="B35" s="19" t="s">
        <v>107</v>
      </c>
      <c r="C35" s="20" t="s">
        <v>108</v>
      </c>
      <c r="D35" s="20">
        <v>2022</v>
      </c>
      <c r="E35" s="21" t="s">
        <v>74</v>
      </c>
      <c r="F35" s="22">
        <v>0</v>
      </c>
      <c r="G35" s="23">
        <v>0</v>
      </c>
      <c r="H35" s="23">
        <v>76007</v>
      </c>
      <c r="I35" s="23">
        <v>0</v>
      </c>
      <c r="J35" s="23">
        <v>0</v>
      </c>
      <c r="K35" s="24">
        <v>7223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2"/>
        <v>0</v>
      </c>
      <c r="V35" s="28">
        <f t="shared" si="3"/>
        <v>83230</v>
      </c>
    </row>
    <row r="36" spans="1:22" x14ac:dyDescent="0.3">
      <c r="A36" s="19" t="s">
        <v>54</v>
      </c>
      <c r="B36" s="19" t="s">
        <v>109</v>
      </c>
      <c r="C36" s="20" t="s">
        <v>110</v>
      </c>
      <c r="D36" s="20">
        <v>2022</v>
      </c>
      <c r="E36" s="21" t="s">
        <v>32</v>
      </c>
      <c r="F36" s="22">
        <v>0</v>
      </c>
      <c r="G36" s="23">
        <v>29676</v>
      </c>
      <c r="H36" s="23">
        <v>5170</v>
      </c>
      <c r="I36" s="23">
        <v>0</v>
      </c>
      <c r="J36" s="23">
        <v>0</v>
      </c>
      <c r="K36" s="24">
        <v>2917</v>
      </c>
      <c r="L36" s="25" t="s">
        <v>113</v>
      </c>
      <c r="M36" s="26">
        <v>0</v>
      </c>
      <c r="N36" s="26">
        <v>1</v>
      </c>
      <c r="O36" s="26">
        <v>2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2"/>
        <v>3</v>
      </c>
      <c r="V36" s="28">
        <f t="shared" si="3"/>
        <v>37763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</sheetData>
  <autoFilter ref="A8:V8" xr:uid="{1C37F767-3EE2-4EB9-A057-103C8DB3D3EF}"/>
  <conditionalFormatting sqref="V9:V20 V37:V46">
    <cfRule type="cellIs" dxfId="6" priority="12" operator="lessThan">
      <formula>0</formula>
    </cfRule>
  </conditionalFormatting>
  <conditionalFormatting sqref="V9:V20 V37:V46">
    <cfRule type="expression" dxfId="5" priority="10">
      <formula>#REF!&lt;0</formula>
    </cfRule>
  </conditionalFormatting>
  <conditionalFormatting sqref="D9:D20 D37:D46">
    <cfRule type="expression" dxfId="4" priority="9">
      <formula>OR($D9&gt;2022,AND($D9&lt;2022,$D9&lt;&gt;""))</formula>
    </cfRule>
  </conditionalFormatting>
  <conditionalFormatting sqref="V21:V36">
    <cfRule type="cellIs" dxfId="3" priority="4" operator="lessThan">
      <formula>0</formula>
    </cfRule>
  </conditionalFormatting>
  <conditionalFormatting sqref="V21:V36">
    <cfRule type="expression" dxfId="2" priority="2">
      <formula>#REF!&lt;0</formula>
    </cfRule>
  </conditionalFormatting>
  <conditionalFormatting sqref="D21:D36">
    <cfRule type="expression" dxfId="1" priority="1">
      <formula>OR($D21&gt;2022,AND($D21&lt;2022,$D21&lt;&gt;""))</formula>
    </cfRule>
  </conditionalFormatting>
  <conditionalFormatting sqref="C9:C46">
    <cfRule type="expression" dxfId="0" priority="13">
      <formula>(#REF!&gt;1)</formula>
    </cfRule>
  </conditionalFormatting>
  <dataValidations count="3">
    <dataValidation type="list" allowBlank="1" showInputMessage="1" showErrorMessage="1" sqref="L9:L46" xr:uid="{FB0AD624-2A90-4DF0-81CF-2D083759BFF9}">
      <formula1>"N/A, FMR, Actual Rent"</formula1>
    </dataValidation>
    <dataValidation type="list" allowBlank="1" showInputMessage="1" showErrorMessage="1" sqref="E9:E46" xr:uid="{F28D4308-52D1-4217-B886-6AFF0F4B4DD5}">
      <formula1>"PH, TH, Joint TH &amp; PH-RRH, HMIS, SSO, TRA, PRA, SRA, S+C/SRO"</formula1>
    </dataValidation>
    <dataValidation allowBlank="1" showErrorMessage="1" sqref="A8:V8" xr:uid="{73BD7135-E2FB-4BA0-A128-E732B0D244F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2021-03-06T21:42:09Z</dcterms:created>
  <dcterms:modified xsi:type="dcterms:W3CDTF">2021-05-20T14:00:56Z</dcterms:modified>
</cp:coreProperties>
</file>