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S-500\"/>
    </mc:Choice>
  </mc:AlternateContent>
  <xr:revisionPtr revIDLastSave="0" documentId="13_ncr:1_{C4B720B4-0DE6-4C11-B14D-66430816EBA3}" xr6:coauthVersionLast="46" xr6:coauthVersionMax="46" xr10:uidLastSave="{00000000-0000-0000-0000-000000000000}"/>
  <bookViews>
    <workbookView xWindow="-108" yWindow="-108" windowWidth="27288" windowHeight="17664" xr2:uid="{5146E81E-C401-4AB6-BD7A-86EB6E4EE592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<sst xmlns="http://schemas.openxmlformats.org/spreadsheetml/2006/main" count="94" uniqueCount="70">
  <si>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</si>
  <si>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</si>
  <si>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</si>
  <si>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</si>
  <si>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</si>
  <si>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</si>
  <si>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</si>
  <si>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</si>
  <si>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</si>
  <si>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</si>
  <si>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</si>
  <si>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</si>
  <si>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</si>
  <si>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</si>
  <si>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</si>
  <si>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</si>
  <si>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</si>
  <si>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</si>
  <si>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</si>
  <si>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</si>
  <si>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</si>
  <si>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</si>
  <si>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</si>
  <si>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</si>
  <si>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</si>
  <si>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</si>
  <si>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</si>
  <si>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</si>
  <si>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MS-501</t>
  </si>
  <si>
    <t>Mississippi United to End Homelessness</t>
  </si>
  <si>
    <t>HMIS I</t>
  </si>
  <si>
    <t>MS0010L4G012013</t>
  </si>
  <si>
    <t/>
  </si>
  <si>
    <t>Jackson</t>
  </si>
  <si>
    <t>Mississippi Balance of State CoC</t>
  </si>
  <si>
    <t>AIDS Services Coalition</t>
  </si>
  <si>
    <t>Green Meadows 2019</t>
  </si>
  <si>
    <t>MS0011L4G012013</t>
  </si>
  <si>
    <t>PH</t>
  </si>
  <si>
    <t>HMIS II</t>
  </si>
  <si>
    <t>MS0042L4G012009</t>
  </si>
  <si>
    <t>University of Southern Mississippi</t>
  </si>
  <si>
    <t>Project Recovery II</t>
  </si>
  <si>
    <t>MS0059L4G012006</t>
  </si>
  <si>
    <t>Bolivar County Community Action Agency, Inc.</t>
  </si>
  <si>
    <t>Bolivar County Community Action Agency Rapid Re-Housing</t>
  </si>
  <si>
    <t>MS0060L4G012006</t>
  </si>
  <si>
    <t>MUTEH Rapid Rehousing</t>
  </si>
  <si>
    <t>MS0069L4G012005</t>
  </si>
  <si>
    <t>Recovery House, Inc.</t>
  </si>
  <si>
    <t>Recovery House CoC RRH</t>
  </si>
  <si>
    <t>MS0076L4G012005</t>
  </si>
  <si>
    <t>121 HH PSH 2020</t>
  </si>
  <si>
    <t>MS0081L4G012004</t>
  </si>
  <si>
    <t>CENTRAL MS REGIONAL COALITION PSH</t>
  </si>
  <si>
    <t>MS0094L4G012001</t>
  </si>
  <si>
    <t>Care Lodge Domestic Violence Shelter, Inc.</t>
  </si>
  <si>
    <t>Natchez Rapid ReHousing Program</t>
  </si>
  <si>
    <t>MS0111L4G012001</t>
  </si>
  <si>
    <t>Joint TH &amp; PH-RRH</t>
  </si>
  <si>
    <t>Resilience Development Corporation</t>
  </si>
  <si>
    <t>CoC Delta New Project FY2019</t>
  </si>
  <si>
    <t>MS0112L4G011900</t>
  </si>
  <si>
    <t>BoS CoC CES</t>
  </si>
  <si>
    <t>MS0114L4G012001</t>
  </si>
  <si>
    <t>SSO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</si>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</sst>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7E92B-ACD9-4CA7-A08E-15EDF8CB367B}">
  <sheetPr codeName="Sheet211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66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67</v>
      </c>
      <c r="B5" s="34">
        <f ca="1">SUM(OFFSET(V8,1,0,500,1))</f>
        <v>3087565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152037</v>
      </c>
      <c r="K9" s="24">
        <v>10000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30" si="0">SUM(M9:T9)</f>
        <v>0</v>
      </c>
      <c r="V9" s="28">
        <f t="shared" ref="V9:V30" si="1">SUM(F9:K9)</f>
        <v>162037</v>
      </c>
    </row>
    <row r="10" spans="1:22" x14ac:dyDescent="0.3">
      <c r="A10" s="19" t="s">
        <v>35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83366</v>
      </c>
      <c r="G10" s="23">
        <v>0</v>
      </c>
      <c r="H10" s="23">
        <v>96026</v>
      </c>
      <c r="I10" s="23">
        <v>94676</v>
      </c>
      <c r="J10" s="23">
        <v>0</v>
      </c>
      <c r="K10" s="24">
        <v>18163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292231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98025</v>
      </c>
      <c r="K11" s="24">
        <v>2018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100043</v>
      </c>
    </row>
    <row r="12" spans="1:22" x14ac:dyDescent="0.3">
      <c r="A12" s="19" t="s">
        <v>41</v>
      </c>
      <c r="B12" s="19" t="s">
        <v>42</v>
      </c>
      <c r="C12" s="20" t="s">
        <v>43</v>
      </c>
      <c r="D12" s="20">
        <v>2022</v>
      </c>
      <c r="E12" s="21" t="s">
        <v>38</v>
      </c>
      <c r="F12" s="22">
        <v>0</v>
      </c>
      <c r="G12" s="23">
        <v>88056</v>
      </c>
      <c r="H12" s="23">
        <v>181944</v>
      </c>
      <c r="I12" s="23">
        <v>0</v>
      </c>
      <c r="J12" s="23">
        <v>0</v>
      </c>
      <c r="K12" s="24">
        <v>26381</v>
      </c>
      <c r="L12" s="25" t="s">
        <v>68</v>
      </c>
      <c r="M12" s="26">
        <v>0</v>
      </c>
      <c r="N12" s="26">
        <v>9</v>
      </c>
      <c r="O12" s="26">
        <v>4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13</v>
      </c>
      <c r="V12" s="28">
        <f t="shared" si="1"/>
        <v>296381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38</v>
      </c>
      <c r="F13" s="22">
        <v>0</v>
      </c>
      <c r="G13" s="23">
        <v>433860</v>
      </c>
      <c r="H13" s="23">
        <v>197886</v>
      </c>
      <c r="I13" s="23">
        <v>0</v>
      </c>
      <c r="J13" s="23">
        <v>40000</v>
      </c>
      <c r="K13" s="24">
        <v>43299</v>
      </c>
      <c r="L13" s="25" t="s">
        <v>69</v>
      </c>
      <c r="M13" s="26">
        <v>0</v>
      </c>
      <c r="N13" s="26">
        <v>0</v>
      </c>
      <c r="O13" s="26">
        <v>5</v>
      </c>
      <c r="P13" s="26">
        <v>35</v>
      </c>
      <c r="Q13" s="26">
        <v>13</v>
      </c>
      <c r="R13" s="26">
        <v>1</v>
      </c>
      <c r="S13" s="26">
        <v>1</v>
      </c>
      <c r="T13" s="26">
        <v>0</v>
      </c>
      <c r="U13" s="27">
        <f t="shared" si="0"/>
        <v>55</v>
      </c>
      <c r="V13" s="28">
        <f t="shared" si="1"/>
        <v>715045</v>
      </c>
    </row>
    <row r="14" spans="1:22" x14ac:dyDescent="0.3">
      <c r="A14" s="19" t="s">
        <v>29</v>
      </c>
      <c r="B14" s="19" t="s">
        <v>47</v>
      </c>
      <c r="C14" s="20" t="s">
        <v>48</v>
      </c>
      <c r="D14" s="20">
        <v>2022</v>
      </c>
      <c r="E14" s="21" t="s">
        <v>38</v>
      </c>
      <c r="F14" s="22">
        <v>0</v>
      </c>
      <c r="G14" s="23">
        <v>271704</v>
      </c>
      <c r="H14" s="23">
        <v>257908</v>
      </c>
      <c r="I14" s="23">
        <v>0</v>
      </c>
      <c r="J14" s="23">
        <v>0</v>
      </c>
      <c r="K14" s="24">
        <v>50443</v>
      </c>
      <c r="L14" s="25" t="s">
        <v>69</v>
      </c>
      <c r="M14" s="26">
        <v>0</v>
      </c>
      <c r="N14" s="26">
        <v>1</v>
      </c>
      <c r="O14" s="26">
        <v>30</v>
      </c>
      <c r="P14" s="26">
        <v>3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34</v>
      </c>
      <c r="V14" s="28">
        <f t="shared" si="1"/>
        <v>580055</v>
      </c>
    </row>
    <row r="15" spans="1:22" x14ac:dyDescent="0.3">
      <c r="A15" s="19" t="s">
        <v>49</v>
      </c>
      <c r="B15" s="19" t="s">
        <v>50</v>
      </c>
      <c r="C15" s="20" t="s">
        <v>51</v>
      </c>
      <c r="D15" s="20">
        <v>2022</v>
      </c>
      <c r="E15" s="21" t="s">
        <v>38</v>
      </c>
      <c r="F15" s="22">
        <v>0</v>
      </c>
      <c r="G15" s="23">
        <v>59568</v>
      </c>
      <c r="H15" s="23">
        <v>58242</v>
      </c>
      <c r="I15" s="23">
        <v>0</v>
      </c>
      <c r="J15" s="23">
        <v>0</v>
      </c>
      <c r="K15" s="24">
        <v>11458</v>
      </c>
      <c r="L15" s="25" t="s">
        <v>69</v>
      </c>
      <c r="M15" s="26">
        <v>0</v>
      </c>
      <c r="N15" s="26">
        <v>3</v>
      </c>
      <c r="O15" s="26">
        <v>3</v>
      </c>
      <c r="P15" s="26">
        <v>1</v>
      </c>
      <c r="Q15" s="26">
        <v>3</v>
      </c>
      <c r="R15" s="26">
        <v>0</v>
      </c>
      <c r="S15" s="26">
        <v>0</v>
      </c>
      <c r="T15" s="26">
        <v>0</v>
      </c>
      <c r="U15" s="27">
        <f t="shared" si="0"/>
        <v>10</v>
      </c>
      <c r="V15" s="28">
        <f t="shared" si="1"/>
        <v>129268</v>
      </c>
    </row>
    <row r="16" spans="1:22" x14ac:dyDescent="0.3">
      <c r="A16" s="19" t="s">
        <v>35</v>
      </c>
      <c r="B16" s="19" t="s">
        <v>52</v>
      </c>
      <c r="C16" s="20" t="s">
        <v>53</v>
      </c>
      <c r="D16" s="20">
        <v>2022</v>
      </c>
      <c r="E16" s="21" t="s">
        <v>38</v>
      </c>
      <c r="F16" s="22">
        <v>0</v>
      </c>
      <c r="G16" s="23">
        <v>0</v>
      </c>
      <c r="H16" s="23">
        <v>8630</v>
      </c>
      <c r="I16" s="23">
        <v>37517</v>
      </c>
      <c r="J16" s="23">
        <v>2000</v>
      </c>
      <c r="K16" s="24">
        <v>4401</v>
      </c>
      <c r="L16" s="25" t="s">
        <v>32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52548</v>
      </c>
    </row>
    <row r="17" spans="1:22" x14ac:dyDescent="0.3">
      <c r="A17" s="19" t="s">
        <v>29</v>
      </c>
      <c r="B17" s="19" t="s">
        <v>54</v>
      </c>
      <c r="C17" s="20" t="s">
        <v>55</v>
      </c>
      <c r="D17" s="20">
        <v>2022</v>
      </c>
      <c r="E17" s="21" t="s">
        <v>38</v>
      </c>
      <c r="F17" s="22">
        <v>47016</v>
      </c>
      <c r="G17" s="23">
        <v>0</v>
      </c>
      <c r="H17" s="23">
        <v>53592</v>
      </c>
      <c r="I17" s="23">
        <v>0</v>
      </c>
      <c r="J17" s="23">
        <v>0</v>
      </c>
      <c r="K17" s="24">
        <v>6956</v>
      </c>
      <c r="L17" s="25" t="s">
        <v>32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107564</v>
      </c>
    </row>
    <row r="18" spans="1:22" x14ac:dyDescent="0.3">
      <c r="A18" s="19" t="s">
        <v>56</v>
      </c>
      <c r="B18" s="19" t="s">
        <v>57</v>
      </c>
      <c r="C18" s="20" t="s">
        <v>58</v>
      </c>
      <c r="D18" s="20">
        <v>2022</v>
      </c>
      <c r="E18" s="21" t="s">
        <v>59</v>
      </c>
      <c r="F18" s="22">
        <v>0</v>
      </c>
      <c r="G18" s="23">
        <v>70608</v>
      </c>
      <c r="H18" s="23">
        <v>51690</v>
      </c>
      <c r="I18" s="23">
        <v>0</v>
      </c>
      <c r="J18" s="23">
        <v>0</v>
      </c>
      <c r="K18" s="24">
        <v>12116</v>
      </c>
      <c r="L18" s="25" t="s">
        <v>68</v>
      </c>
      <c r="M18" s="26">
        <v>0</v>
      </c>
      <c r="N18" s="26">
        <v>0</v>
      </c>
      <c r="O18" s="26">
        <v>3</v>
      </c>
      <c r="P18" s="26">
        <v>2</v>
      </c>
      <c r="Q18" s="26">
        <v>2</v>
      </c>
      <c r="R18" s="26">
        <v>1</v>
      </c>
      <c r="S18" s="26">
        <v>0</v>
      </c>
      <c r="T18" s="26">
        <v>0</v>
      </c>
      <c r="U18" s="27">
        <f t="shared" si="0"/>
        <v>8</v>
      </c>
      <c r="V18" s="28">
        <f t="shared" si="1"/>
        <v>134414</v>
      </c>
    </row>
    <row r="19" spans="1:22" x14ac:dyDescent="0.3">
      <c r="A19" s="19" t="s">
        <v>60</v>
      </c>
      <c r="B19" s="19" t="s">
        <v>61</v>
      </c>
      <c r="C19" s="20" t="s">
        <v>62</v>
      </c>
      <c r="D19" s="20">
        <v>2022</v>
      </c>
      <c r="E19" s="21" t="s">
        <v>38</v>
      </c>
      <c r="F19" s="22">
        <v>96660</v>
      </c>
      <c r="G19" s="23">
        <v>0</v>
      </c>
      <c r="H19" s="23">
        <v>51724</v>
      </c>
      <c r="I19" s="23">
        <v>31140</v>
      </c>
      <c r="J19" s="23">
        <v>4455</v>
      </c>
      <c r="K19" s="24">
        <v>5000</v>
      </c>
      <c r="L19" s="25" t="s">
        <v>68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188979</v>
      </c>
    </row>
    <row r="20" spans="1:22" x14ac:dyDescent="0.3">
      <c r="A20" s="19" t="s">
        <v>29</v>
      </c>
      <c r="B20" s="19" t="s">
        <v>63</v>
      </c>
      <c r="C20" s="20" t="s">
        <v>64</v>
      </c>
      <c r="D20" s="20">
        <v>2022</v>
      </c>
      <c r="E20" s="21" t="s">
        <v>65</v>
      </c>
      <c r="F20" s="22">
        <v>0</v>
      </c>
      <c r="G20" s="23">
        <v>0</v>
      </c>
      <c r="H20" s="23">
        <v>329000</v>
      </c>
      <c r="I20" s="23">
        <v>0</v>
      </c>
      <c r="J20" s="23">
        <v>0</v>
      </c>
      <c r="K20" s="24">
        <v>0</v>
      </c>
      <c r="L20" s="25" t="s">
        <v>32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329000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</sheetData>
  <autoFilter ref="A8:V8" xr:uid="{5141BD08-DEBD-4501-A2E7-7EC942062357}"/>
  <conditionalFormatting sqref="V9:V30">
    <cfRule type="cellIs" dxfId="3" priority="4" operator="lessThan">
      <formula>0</formula>
    </cfRule>
  </conditionalFormatting>
  <conditionalFormatting sqref="V9:V30">
    <cfRule type="expression" dxfId="2" priority="2">
      <formula>#REF!&lt;0</formula>
    </cfRule>
  </conditionalFormatting>
  <conditionalFormatting sqref="D9:D30">
    <cfRule type="expression" dxfId="1" priority="1">
      <formula>OR($D9&gt;2022,AND($D9&lt;2022,$D9&lt;&gt;""))</formula>
    </cfRule>
  </conditionalFormatting>
  <conditionalFormatting sqref="C9:C30">
    <cfRule type="expression" dxfId="0" priority="5">
      <formula>(#REF!&gt;1)</formula>
    </cfRule>
  </conditionalFormatting>
  <dataValidations count="3">
    <dataValidation type="list" allowBlank="1" showInputMessage="1" showErrorMessage="1" sqref="L9:L30" xr:uid="{EC87117A-3B96-427D-9E45-FBD8BC24D6AC}">
      <formula1>"N/A, FMR, Actual Rent"</formula1>
    </dataValidation>
    <dataValidation type="list" allowBlank="1" showInputMessage="1" showErrorMessage="1" sqref="E9:E30" xr:uid="{8E1F3501-BACD-4971-AC98-330889FF3BF4}">
      <formula1>"PH, TH, Joint TH &amp; PH-RRH, HMIS, SSO, TRA, PRA, SRA, S+C/SRO"</formula1>
    </dataValidation>
    <dataValidation allowBlank="1" showErrorMessage="1" sqref="A8:V8" xr:uid="{83B8885C-7701-49A4-BCDB-D30AE38B48F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2021-03-06T21:42:10Z</dcterms:created>
  <dcterms:modified xsi:type="dcterms:W3CDTF">2021-05-20T14:00:56Z</dcterms:modified>
</cp:coreProperties>
</file>