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N-500\"/>
    </mc:Choice>
  </mc:AlternateContent>
  <xr:revisionPtr revIDLastSave="0" documentId="13_ncr:1_{87A120B1-D349-4EC2-9F9C-B3351878C8F3}" xr6:coauthVersionLast="46" xr6:coauthVersionMax="46" xr10:uidLastSave="{00000000-0000-0000-0000-000000000000}"/>
  <bookViews>
    <workbookView xWindow="-108" yWindow="-108" windowWidth="27288" windowHeight="17664" xr2:uid="{CA51761F-68D1-4DDE-BB0A-D42A20CEAA8A}"/>
  </bookViews>
  <sheets>
    <sheet name="FY 2021 GIW" sheetId="1" r:id="rId1"/>
    <sheet name="Sheet1" sheetId="2" r:id="rId2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6" i="2"/>
  <c r="G15" i="2"/>
  <c r="G16" i="2"/>
  <c r="H4" i="2"/>
  <c r="H5" i="2"/>
  <c r="H6" i="2"/>
  <c r="H7" i="2"/>
  <c r="H8" i="2"/>
  <c r="H9" i="2"/>
  <c r="H10" i="2"/>
  <c r="H11" i="2"/>
  <c r="H12" i="2"/>
  <c r="H13" i="2"/>
  <c r="H14" i="2"/>
  <c r="H3" i="2"/>
  <c r="G4" i="2"/>
  <c r="G5" i="2"/>
  <c r="G6" i="2"/>
  <c r="G7" i="2"/>
  <c r="G8" i="2"/>
  <c r="G9" i="2"/>
  <c r="G10" i="2"/>
  <c r="G11" i="2"/>
  <c r="G12" i="2"/>
  <c r="G13" i="2"/>
  <c r="G14" i="2"/>
  <c r="G3" i="2"/>
  <c r="V21" i="1"/>
  <c r="U21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<sst xmlns="http://schemas.openxmlformats.org/spreadsheetml/2006/main" count="135" uniqueCount="79">
  <si>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</si>
  <si>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</si>
  <si>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</si>
  <si>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</si>
  <si>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</si>
  <si>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</si>
  <si>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</si>
  <si>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</si>
  <si>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</si>
  <si>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</si>
  <si>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</si>
  <si>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</si>
  <si>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</si>
  <si>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</si>
  <si>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</si>
  <si>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</si>
  <si>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</si>
  <si>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</si>
  <si>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</si>
  <si>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</si>
  <si>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</si>
  <si>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</si>
  <si>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</si>
  <si>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</si>
  <si>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</si>
  <si>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</si>
  <si>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</si>
  <si>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</si>
  <si>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MN-506</t>
  </si>
  <si>
    <t>Bi-County Community Action Programs, Inc.</t>
  </si>
  <si>
    <t>2019FY Beltrami Permanent Supportive Housing</t>
  </si>
  <si>
    <t>MN0095L5K062012</t>
  </si>
  <si>
    <t>PH</t>
  </si>
  <si>
    <t/>
  </si>
  <si>
    <t>Minneapolis</t>
  </si>
  <si>
    <t>Northwest Minnesota CoC</t>
  </si>
  <si>
    <t>Northwest Minnesota Foundation</t>
  </si>
  <si>
    <t>Institute for Community Alliances</t>
  </si>
  <si>
    <t>MN HMIS Northwest</t>
  </si>
  <si>
    <t>MN0096L5K062013</t>
  </si>
  <si>
    <t>Inter- County Community Council</t>
  </si>
  <si>
    <t>ICCC 2019 Permanent Supportive Housing</t>
  </si>
  <si>
    <t>MN0176L5K062009</t>
  </si>
  <si>
    <t>2019FY AI Permanent Supportive Housing</t>
  </si>
  <si>
    <t>MN0178L5K062008</t>
  </si>
  <si>
    <t>Tri-Valley Opportunity Council, Inc</t>
  </si>
  <si>
    <t>Tri-Valley PSH 2019</t>
  </si>
  <si>
    <t>MN0255L5K062009</t>
  </si>
  <si>
    <t>Evergreen Youth &amp; Family Services</t>
  </si>
  <si>
    <t>Evergreen YFS HUD PSH Renewal 2019</t>
  </si>
  <si>
    <t>MN0287L5K062007</t>
  </si>
  <si>
    <t>Violence Intervention Project</t>
  </si>
  <si>
    <t>VIP RRH 2019</t>
  </si>
  <si>
    <t>MN0316L5K062007</t>
  </si>
  <si>
    <t>Northwest Coordinated Entry Prioritization 2019</t>
  </si>
  <si>
    <t>MN0410L5K062003</t>
  </si>
  <si>
    <t>SSO</t>
  </si>
  <si>
    <t>2019FY Conifer Transitional/Rapid Rehousing</t>
  </si>
  <si>
    <t>MN0412L5K062003</t>
  </si>
  <si>
    <t>Joint TH &amp; PH-RRH</t>
  </si>
  <si>
    <t>RRH TH  Tri-Valley 2019</t>
  </si>
  <si>
    <t>MN0434L5K062002</t>
  </si>
  <si>
    <t>Northwest MN YHDP HMIS</t>
  </si>
  <si>
    <t>MN0441Y5K062001</t>
  </si>
  <si>
    <t>ICCC YHDP Rapid Re-Housing 2019</t>
  </si>
  <si>
    <t>MN0442Y5K062001</t>
  </si>
  <si>
    <t>Red Lake Homeless Shelter, Inc.</t>
  </si>
  <si>
    <t>Red Lake Youth Homelessness Demonstration Project</t>
  </si>
  <si>
    <t>MN0444Y5K061700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</si>
  <si>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</si>
  <si>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</si>
  <si>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</si>
  <si>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GIW</t>
  </si>
  <si>
    <t>Overview</t>
  </si>
  <si>
    <t>GRANT_NUMBER</t>
  </si>
  <si>
    <t>MN0485L5K062000</t>
  </si>
  <si>
    <t>MN0443Y5K061700</t>
  </si>
  <si>
    <t>MN-506 - NEW - Bimaadiziiwin</t>
  </si>
  <si>
    <t>Northwest Indian 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</si>
</sst>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Fill="0"/>
  </cellStyleXfs>
  <cellXfs count="38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164" fontId="6" fillId="0" borderId="12" xfId="2" applyNumberFormat="1" applyFont="1" applyBorder="1" applyAlignment="1">
      <alignment vertical="center"/>
    </xf>
  </cellXfs>
  <cellStyles count="3">
    <cellStyle name="Currency" xfId="1" builtinId="4"/>
    <cellStyle name="Normal" xfId="0" builtinId="0"/>
    <cellStyle name="Normal 2" xfId="2" xr:uid="{F51A0D58-61FA-4AA0-980F-C5533F3DEE13}"/>
  </cellStyles>
  <dxfs count="13"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E4E5-231C-4126-A2CC-626F27F9BCF9}">
  <sheetPr codeName="Sheet198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1278969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82716</v>
      </c>
      <c r="H9" s="23">
        <v>26572</v>
      </c>
      <c r="I9" s="23">
        <v>0</v>
      </c>
      <c r="J9" s="23">
        <v>0</v>
      </c>
      <c r="K9" s="24">
        <v>6230</v>
      </c>
      <c r="L9" s="25" t="s">
        <v>71</v>
      </c>
      <c r="M9" s="26">
        <v>0</v>
      </c>
      <c r="N9" s="26">
        <v>0</v>
      </c>
      <c r="O9" s="26">
        <v>1</v>
      </c>
      <c r="P9" s="26">
        <v>4</v>
      </c>
      <c r="Q9" s="26">
        <v>3</v>
      </c>
      <c r="R9" s="26">
        <v>0</v>
      </c>
      <c r="S9" s="26">
        <v>0</v>
      </c>
      <c r="T9" s="26">
        <v>0</v>
      </c>
      <c r="U9" s="27">
        <f t="shared" ref="U9:U31" si="0">SUM(M9:T9)</f>
        <v>8</v>
      </c>
      <c r="V9" s="28">
        <f t="shared" ref="V9:V31" si="1">SUM(F9:K9)</f>
        <v>115518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10341</v>
      </c>
      <c r="K10" s="24">
        <v>317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10658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32544</v>
      </c>
      <c r="H11" s="23">
        <v>7486</v>
      </c>
      <c r="I11" s="23">
        <v>0</v>
      </c>
      <c r="J11" s="23">
        <v>1104</v>
      </c>
      <c r="K11" s="24">
        <v>2355</v>
      </c>
      <c r="L11" s="25" t="s">
        <v>71</v>
      </c>
      <c r="M11" s="26">
        <v>0</v>
      </c>
      <c r="N11" s="26">
        <v>1</v>
      </c>
      <c r="O11" s="26">
        <v>4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</v>
      </c>
      <c r="V11" s="28">
        <f t="shared" si="1"/>
        <v>43489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46020</v>
      </c>
      <c r="H12" s="23">
        <v>14887</v>
      </c>
      <c r="I12" s="23">
        <v>0</v>
      </c>
      <c r="J12" s="23">
        <v>0</v>
      </c>
      <c r="K12" s="24">
        <v>3022</v>
      </c>
      <c r="L12" s="25" t="s">
        <v>71</v>
      </c>
      <c r="M12" s="26">
        <v>0</v>
      </c>
      <c r="N12" s="26">
        <v>0</v>
      </c>
      <c r="O12" s="26">
        <v>2</v>
      </c>
      <c r="P12" s="26">
        <v>2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63929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102300</v>
      </c>
      <c r="H13" s="23">
        <v>20268</v>
      </c>
      <c r="I13" s="23">
        <v>0</v>
      </c>
      <c r="J13" s="23">
        <v>0</v>
      </c>
      <c r="K13" s="24">
        <v>10082</v>
      </c>
      <c r="L13" s="25" t="s">
        <v>71</v>
      </c>
      <c r="M13" s="26">
        <v>0</v>
      </c>
      <c r="N13" s="26">
        <v>0</v>
      </c>
      <c r="O13" s="26">
        <v>6</v>
      </c>
      <c r="P13" s="26">
        <v>4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11</v>
      </c>
      <c r="V13" s="28">
        <f t="shared" si="1"/>
        <v>132650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91248</v>
      </c>
      <c r="H14" s="23">
        <v>62602</v>
      </c>
      <c r="I14" s="23">
        <v>0</v>
      </c>
      <c r="J14" s="23">
        <v>4412</v>
      </c>
      <c r="K14" s="24">
        <v>9201</v>
      </c>
      <c r="L14" s="25" t="s">
        <v>71</v>
      </c>
      <c r="M14" s="26">
        <v>0</v>
      </c>
      <c r="N14" s="26">
        <v>0</v>
      </c>
      <c r="O14" s="26">
        <v>6</v>
      </c>
      <c r="P14" s="26">
        <v>5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11</v>
      </c>
      <c r="V14" s="28">
        <f t="shared" si="1"/>
        <v>167463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19764</v>
      </c>
      <c r="H15" s="23">
        <v>12615</v>
      </c>
      <c r="I15" s="23">
        <v>0</v>
      </c>
      <c r="J15" s="23">
        <v>1465</v>
      </c>
      <c r="K15" s="24">
        <v>2014</v>
      </c>
      <c r="L15" s="25" t="s">
        <v>71</v>
      </c>
      <c r="M15" s="26">
        <v>0</v>
      </c>
      <c r="N15" s="26">
        <v>0</v>
      </c>
      <c r="O15" s="26">
        <v>0</v>
      </c>
      <c r="P15" s="26">
        <v>1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2</v>
      </c>
      <c r="V15" s="28">
        <f t="shared" si="1"/>
        <v>35858</v>
      </c>
    </row>
    <row r="16" spans="1:22" x14ac:dyDescent="0.3">
      <c r="A16" s="19" t="s">
        <v>45</v>
      </c>
      <c r="B16" s="19" t="s">
        <v>54</v>
      </c>
      <c r="C16" s="20" t="s">
        <v>55</v>
      </c>
      <c r="D16" s="20">
        <v>2022</v>
      </c>
      <c r="E16" s="21" t="s">
        <v>56</v>
      </c>
      <c r="F16" s="22">
        <v>0</v>
      </c>
      <c r="G16" s="23">
        <v>0</v>
      </c>
      <c r="H16" s="23">
        <v>32957</v>
      </c>
      <c r="I16" s="23">
        <v>0</v>
      </c>
      <c r="J16" s="23">
        <v>0</v>
      </c>
      <c r="K16" s="24">
        <v>3260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36217</v>
      </c>
    </row>
    <row r="17" spans="1:22" x14ac:dyDescent="0.3">
      <c r="A17" s="19" t="s">
        <v>29</v>
      </c>
      <c r="B17" s="19" t="s">
        <v>57</v>
      </c>
      <c r="C17" s="20" t="s">
        <v>58</v>
      </c>
      <c r="D17" s="20">
        <v>2022</v>
      </c>
      <c r="E17" s="21" t="s">
        <v>59</v>
      </c>
      <c r="F17" s="22">
        <v>0</v>
      </c>
      <c r="G17" s="23">
        <v>29220</v>
      </c>
      <c r="H17" s="23">
        <v>10264</v>
      </c>
      <c r="I17" s="23">
        <v>0</v>
      </c>
      <c r="J17" s="23">
        <v>0</v>
      </c>
      <c r="K17" s="24">
        <v>1959</v>
      </c>
      <c r="L17" s="25" t="s">
        <v>71</v>
      </c>
      <c r="M17" s="26">
        <v>0</v>
      </c>
      <c r="N17" s="26">
        <v>0</v>
      </c>
      <c r="O17" s="26">
        <v>1</v>
      </c>
      <c r="P17" s="26">
        <v>1</v>
      </c>
      <c r="Q17" s="26">
        <v>1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41443</v>
      </c>
    </row>
    <row r="18" spans="1:22" x14ac:dyDescent="0.3">
      <c r="A18" s="19" t="s">
        <v>45</v>
      </c>
      <c r="B18" s="19" t="s">
        <v>60</v>
      </c>
      <c r="C18" s="20" t="s">
        <v>61</v>
      </c>
      <c r="D18" s="20">
        <v>2022</v>
      </c>
      <c r="E18" s="21" t="s">
        <v>59</v>
      </c>
      <c r="F18" s="22">
        <v>0</v>
      </c>
      <c r="G18" s="23">
        <v>27252</v>
      </c>
      <c r="H18" s="23">
        <v>19981</v>
      </c>
      <c r="I18" s="23">
        <v>0</v>
      </c>
      <c r="J18" s="23">
        <v>0</v>
      </c>
      <c r="K18" s="24">
        <v>4075</v>
      </c>
      <c r="L18" s="25" t="s">
        <v>71</v>
      </c>
      <c r="M18" s="26">
        <v>0</v>
      </c>
      <c r="N18" s="26">
        <v>0</v>
      </c>
      <c r="O18" s="26">
        <v>2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3</v>
      </c>
      <c r="V18" s="28">
        <f t="shared" si="1"/>
        <v>51308</v>
      </c>
    </row>
    <row r="19" spans="1:22" x14ac:dyDescent="0.3">
      <c r="A19" s="19" t="s">
        <v>37</v>
      </c>
      <c r="B19" s="19" t="s">
        <v>62</v>
      </c>
      <c r="C19" s="20" t="s">
        <v>63</v>
      </c>
      <c r="D19" s="20">
        <v>2022</v>
      </c>
      <c r="E19" s="21" t="s">
        <v>15</v>
      </c>
      <c r="F19" s="22">
        <v>0</v>
      </c>
      <c r="G19" s="23">
        <v>0</v>
      </c>
      <c r="H19" s="23">
        <v>0</v>
      </c>
      <c r="I19" s="23">
        <v>0</v>
      </c>
      <c r="J19" s="23">
        <v>12679</v>
      </c>
      <c r="K19" s="24">
        <v>950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13629</v>
      </c>
    </row>
    <row r="20" spans="1:22" x14ac:dyDescent="0.3">
      <c r="A20" s="19" t="s">
        <v>40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0</v>
      </c>
      <c r="G20" s="23">
        <v>160608</v>
      </c>
      <c r="H20" s="23">
        <v>194245</v>
      </c>
      <c r="I20" s="23">
        <v>0</v>
      </c>
      <c r="J20" s="23">
        <v>0</v>
      </c>
      <c r="K20" s="24">
        <v>34890</v>
      </c>
      <c r="L20" s="25" t="s">
        <v>71</v>
      </c>
      <c r="M20" s="26">
        <v>0</v>
      </c>
      <c r="N20" s="26">
        <v>5</v>
      </c>
      <c r="O20" s="26">
        <v>13</v>
      </c>
      <c r="P20" s="26">
        <v>4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22</v>
      </c>
      <c r="V20" s="28">
        <f t="shared" si="1"/>
        <v>389743</v>
      </c>
    </row>
    <row r="21" spans="1:22" ht="15" thickBot="1" x14ac:dyDescent="0.35">
      <c r="A21" s="19" t="s">
        <v>66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38544</v>
      </c>
      <c r="H21" s="23">
        <v>45796</v>
      </c>
      <c r="I21" s="23">
        <v>0</v>
      </c>
      <c r="J21" s="23">
        <v>725</v>
      </c>
      <c r="K21" s="24">
        <v>7639</v>
      </c>
      <c r="L21" s="25" t="s">
        <v>71</v>
      </c>
      <c r="M21" s="26">
        <v>0</v>
      </c>
      <c r="N21" s="26">
        <v>0</v>
      </c>
      <c r="O21" s="26">
        <v>4</v>
      </c>
      <c r="P21" s="26">
        <v>1</v>
      </c>
      <c r="Q21" s="26">
        <v>0</v>
      </c>
      <c r="R21" s="26">
        <v>0</v>
      </c>
      <c r="S21" s="26">
        <v>0</v>
      </c>
      <c r="T21" s="26">
        <v>0</v>
      </c>
      <c r="U21" s="27">
        <f t="shared" ref="U21" si="2">SUM(M21:T21)</f>
        <v>5</v>
      </c>
      <c r="V21" s="28">
        <f t="shared" ref="V21" si="3">SUM(F21:K21)</f>
        <v>92704</v>
      </c>
    </row>
    <row r="22" spans="1:22" ht="15" thickBot="1" x14ac:dyDescent="0.35">
      <c r="A22" s="19" t="s">
        <v>78</v>
      </c>
      <c r="B22" s="19" t="s">
        <v>77</v>
      </c>
      <c r="C22" s="20" t="s">
        <v>76</v>
      </c>
      <c r="D22" s="20">
        <v>2022</v>
      </c>
      <c r="E22" s="21" t="s">
        <v>32</v>
      </c>
      <c r="F22" s="22">
        <v>0</v>
      </c>
      <c r="G22" s="37">
        <v>84360</v>
      </c>
      <c r="H22" s="23">
        <v>95157</v>
      </c>
      <c r="I22" s="23">
        <v>0</v>
      </c>
      <c r="J22" s="23">
        <v>450</v>
      </c>
      <c r="K22" s="24">
        <v>20934</v>
      </c>
      <c r="L22" s="25" t="s">
        <v>71</v>
      </c>
      <c r="M22" s="26">
        <v>0</v>
      </c>
      <c r="N22" s="26">
        <v>3</v>
      </c>
      <c r="O22" s="26">
        <v>6</v>
      </c>
      <c r="P22" s="26">
        <v>1</v>
      </c>
      <c r="Q22" s="26">
        <v>1</v>
      </c>
      <c r="R22" s="26">
        <v>0</v>
      </c>
      <c r="S22" s="26">
        <v>0</v>
      </c>
      <c r="T22" s="26">
        <v>0</v>
      </c>
      <c r="U22" s="27">
        <f t="shared" si="0"/>
        <v>11</v>
      </c>
      <c r="V22" s="28">
        <f>SUM(F22:G22)</f>
        <v>84360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E2F3167B-CF2B-4313-9E81-62FE8F2014F0}"/>
  <conditionalFormatting sqref="V9:V20 V22:V31">
    <cfRule type="cellIs" dxfId="12" priority="8" operator="lessThan">
      <formula>0</formula>
    </cfRule>
  </conditionalFormatting>
  <conditionalFormatting sqref="V9:V20 V22:V31">
    <cfRule type="expression" dxfId="11" priority="6">
      <formula>#REF!&lt;0</formula>
    </cfRule>
  </conditionalFormatting>
  <conditionalFormatting sqref="D9:D20 D22:D31">
    <cfRule type="expression" dxfId="10" priority="5">
      <formula>OR($D9&gt;2022,AND($D9&lt;2022,$D9&lt;&gt;""))</formula>
    </cfRule>
  </conditionalFormatting>
  <conditionalFormatting sqref="V21">
    <cfRule type="cellIs" dxfId="9" priority="4" operator="lessThan">
      <formula>0</formula>
    </cfRule>
  </conditionalFormatting>
  <conditionalFormatting sqref="V21">
    <cfRule type="expression" dxfId="8" priority="2">
      <formula>#REF!&lt;0</formula>
    </cfRule>
  </conditionalFormatting>
  <conditionalFormatting sqref="D21">
    <cfRule type="expression" dxfId="7" priority="1">
      <formula>OR($D21&gt;2022,AND($D21&lt;2022,$D21&lt;&gt;""))</formula>
    </cfRule>
  </conditionalFormatting>
  <conditionalFormatting sqref="C9:C31">
    <cfRule type="expression" dxfId="6" priority="9">
      <formula>(#REF!&gt;1)</formula>
    </cfRule>
  </conditionalFormatting>
  <dataValidations count="3">
    <dataValidation type="list" allowBlank="1" showInputMessage="1" showErrorMessage="1" sqref="L9:L31" xr:uid="{D54E216F-879B-4C04-AD25-E71FED2AD953}">
      <formula1>"N/A, FMR, Actual Rent"</formula1>
    </dataValidation>
    <dataValidation type="list" allowBlank="1" showInputMessage="1" showErrorMessage="1" sqref="E9:E31" xr:uid="{78CF1100-FCC3-48A3-BFE5-66D7924DDA5F}">
      <formula1>"PH, TH, Joint TH &amp; PH-RRH, HMIS, SSO, TRA, PRA, SRA, S+C/SRO"</formula1>
    </dataValidation>
    <dataValidation allowBlank="1" showErrorMessage="1" sqref="A8:V8" xr:uid="{4E71AD2D-E076-4BE3-8A23-8EDA866FB5F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C0AC-65A5-4C57-9228-43850D23991A}">
  <sheetPr codeName="Sheet1"/>
  <dimension ref="A1:H16"/>
  <sheetViews>
    <sheetView workbookViewId="0">
      <selection activeCell="A15" sqref="A15"/>
    </sheetView>
  </sheetViews>
  <sheetFormatPr defaultRowHeight="14.4" x14ac:dyDescent="0.3"/>
  <sheetData>
    <row r="1" spans="1:8" x14ac:dyDescent="0.3">
      <c r="A1" t="s">
        <v>72</v>
      </c>
      <c r="D1" t="s">
        <v>73</v>
      </c>
    </row>
    <row r="2" spans="1:8" ht="28.8" x14ac:dyDescent="0.3">
      <c r="A2" s="13" t="s">
        <v>8</v>
      </c>
      <c r="B2" s="18" t="s">
        <v>27</v>
      </c>
      <c r="D2" t="s">
        <v>74</v>
      </c>
    </row>
    <row r="3" spans="1:8" x14ac:dyDescent="0.3">
      <c r="A3" s="20" t="s">
        <v>31</v>
      </c>
      <c r="B3" s="28">
        <v>115518</v>
      </c>
      <c r="D3" t="s">
        <v>31</v>
      </c>
      <c r="E3">
        <v>115518</v>
      </c>
      <c r="G3" t="str">
        <f>IF(A3=D3,"","BAD")</f>
        <v/>
      </c>
      <c r="H3" t="str">
        <f>IF(B3=E3,"","BAD")</f>
        <v/>
      </c>
    </row>
    <row r="4" spans="1:8" x14ac:dyDescent="0.3">
      <c r="A4" s="20" t="s">
        <v>39</v>
      </c>
      <c r="B4" s="28">
        <v>10658</v>
      </c>
      <c r="D4" t="s">
        <v>39</v>
      </c>
      <c r="E4">
        <v>10658</v>
      </c>
      <c r="G4" t="str">
        <f t="shared" ref="G4:G16" si="0">IF(A4=D4,"","BAD")</f>
        <v/>
      </c>
      <c r="H4" t="str">
        <f t="shared" ref="H4:H16" si="1">IF(B4=E4,"","BAD")</f>
        <v/>
      </c>
    </row>
    <row r="5" spans="1:8" x14ac:dyDescent="0.3">
      <c r="A5" s="20" t="s">
        <v>42</v>
      </c>
      <c r="B5" s="28">
        <v>43489</v>
      </c>
      <c r="D5" t="s">
        <v>42</v>
      </c>
      <c r="E5">
        <v>43489</v>
      </c>
      <c r="G5" t="str">
        <f t="shared" si="0"/>
        <v/>
      </c>
      <c r="H5" t="str">
        <f t="shared" si="1"/>
        <v/>
      </c>
    </row>
    <row r="6" spans="1:8" x14ac:dyDescent="0.3">
      <c r="A6" s="20" t="s">
        <v>44</v>
      </c>
      <c r="B6" s="28">
        <v>63929</v>
      </c>
      <c r="D6" t="s">
        <v>44</v>
      </c>
      <c r="E6">
        <v>63929</v>
      </c>
      <c r="G6" t="str">
        <f t="shared" si="0"/>
        <v/>
      </c>
      <c r="H6" t="str">
        <f t="shared" si="1"/>
        <v/>
      </c>
    </row>
    <row r="7" spans="1:8" x14ac:dyDescent="0.3">
      <c r="A7" s="20" t="s">
        <v>47</v>
      </c>
      <c r="B7" s="28">
        <v>132650</v>
      </c>
      <c r="D7" t="s">
        <v>47</v>
      </c>
      <c r="E7">
        <v>132650</v>
      </c>
      <c r="G7" t="str">
        <f t="shared" si="0"/>
        <v/>
      </c>
      <c r="H7" t="str">
        <f t="shared" si="1"/>
        <v/>
      </c>
    </row>
    <row r="8" spans="1:8" x14ac:dyDescent="0.3">
      <c r="A8" s="20" t="s">
        <v>50</v>
      </c>
      <c r="B8" s="28">
        <v>167463</v>
      </c>
      <c r="D8" t="s">
        <v>50</v>
      </c>
      <c r="E8">
        <v>167463</v>
      </c>
      <c r="G8" t="str">
        <f t="shared" si="0"/>
        <v/>
      </c>
      <c r="H8" t="str">
        <f t="shared" si="1"/>
        <v/>
      </c>
    </row>
    <row r="9" spans="1:8" x14ac:dyDescent="0.3">
      <c r="A9" s="20" t="s">
        <v>53</v>
      </c>
      <c r="B9" s="28">
        <v>35858</v>
      </c>
      <c r="D9" t="s">
        <v>53</v>
      </c>
      <c r="E9">
        <v>35858</v>
      </c>
      <c r="G9" t="str">
        <f t="shared" si="0"/>
        <v/>
      </c>
      <c r="H9" t="str">
        <f t="shared" si="1"/>
        <v/>
      </c>
    </row>
    <row r="10" spans="1:8" x14ac:dyDescent="0.3">
      <c r="A10" s="20" t="s">
        <v>55</v>
      </c>
      <c r="B10" s="28">
        <v>36217</v>
      </c>
      <c r="D10" t="s">
        <v>55</v>
      </c>
      <c r="E10">
        <v>36217</v>
      </c>
      <c r="G10" t="str">
        <f t="shared" si="0"/>
        <v/>
      </c>
      <c r="H10" t="str">
        <f t="shared" si="1"/>
        <v/>
      </c>
    </row>
    <row r="11" spans="1:8" x14ac:dyDescent="0.3">
      <c r="A11" s="20" t="s">
        <v>58</v>
      </c>
      <c r="B11" s="28">
        <v>41443</v>
      </c>
      <c r="D11" t="s">
        <v>58</v>
      </c>
      <c r="E11">
        <v>41443</v>
      </c>
      <c r="G11" t="str">
        <f t="shared" si="0"/>
        <v/>
      </c>
      <c r="H11" t="str">
        <f t="shared" si="1"/>
        <v/>
      </c>
    </row>
    <row r="12" spans="1:8" x14ac:dyDescent="0.3">
      <c r="A12" s="20" t="s">
        <v>61</v>
      </c>
      <c r="B12" s="28">
        <v>51308</v>
      </c>
      <c r="D12" t="s">
        <v>61</v>
      </c>
      <c r="E12">
        <v>51308</v>
      </c>
      <c r="G12" t="str">
        <f t="shared" si="0"/>
        <v/>
      </c>
      <c r="H12" t="str">
        <f t="shared" si="1"/>
        <v/>
      </c>
    </row>
    <row r="13" spans="1:8" x14ac:dyDescent="0.3">
      <c r="A13" s="20" t="s">
        <v>63</v>
      </c>
      <c r="B13" s="28">
        <v>13629</v>
      </c>
      <c r="D13" t="s">
        <v>63</v>
      </c>
      <c r="E13">
        <v>13629</v>
      </c>
      <c r="G13" t="str">
        <f t="shared" si="0"/>
        <v/>
      </c>
      <c r="H13" t="str">
        <f t="shared" si="1"/>
        <v/>
      </c>
    </row>
    <row r="14" spans="1:8" x14ac:dyDescent="0.3">
      <c r="A14" s="20" t="s">
        <v>65</v>
      </c>
      <c r="B14" s="28">
        <v>389743</v>
      </c>
      <c r="D14" t="s">
        <v>65</v>
      </c>
      <c r="E14">
        <v>389743</v>
      </c>
      <c r="G14" t="str">
        <f t="shared" si="0"/>
        <v/>
      </c>
      <c r="H14" t="str">
        <f t="shared" si="1"/>
        <v/>
      </c>
    </row>
    <row r="15" spans="1:8" x14ac:dyDescent="0.3">
      <c r="A15" s="20" t="s">
        <v>68</v>
      </c>
      <c r="B15" s="28">
        <v>182000</v>
      </c>
      <c r="G15" t="str">
        <f t="shared" si="0"/>
        <v>BAD</v>
      </c>
      <c r="H15" t="str">
        <f t="shared" si="1"/>
        <v>BAD</v>
      </c>
    </row>
    <row r="16" spans="1:8" x14ac:dyDescent="0.3">
      <c r="D16" t="s">
        <v>75</v>
      </c>
      <c r="E16">
        <v>0</v>
      </c>
      <c r="G16" t="str">
        <f t="shared" si="0"/>
        <v>BAD</v>
      </c>
      <c r="H16" t="str">
        <f t="shared" si="1"/>
        <v/>
      </c>
    </row>
  </sheetData>
  <sortState xmlns:xlrd2="http://schemas.microsoft.com/office/spreadsheetml/2017/richdata2" ref="A3:B15">
    <sortCondition ref="A3:A15"/>
  </sortState>
  <conditionalFormatting sqref="B3:B14">
    <cfRule type="cellIs" dxfId="5" priority="8" operator="lessThan">
      <formula>0</formula>
    </cfRule>
  </conditionalFormatting>
  <conditionalFormatting sqref="A3:A14">
    <cfRule type="expression" dxfId="4" priority="7">
      <formula>(BL3&gt;1)</formula>
    </cfRule>
  </conditionalFormatting>
  <conditionalFormatting sqref="B3:B14">
    <cfRule type="expression" dxfId="3" priority="6">
      <formula>#REF!&lt;0</formula>
    </cfRule>
  </conditionalFormatting>
  <conditionalFormatting sqref="B15">
    <cfRule type="cellIs" dxfId="2" priority="4" operator="lessThan">
      <formula>0</formula>
    </cfRule>
  </conditionalFormatting>
  <conditionalFormatting sqref="A15">
    <cfRule type="expression" dxfId="1" priority="3">
      <formula>(BL15&gt;1)</formula>
    </cfRule>
  </conditionalFormatting>
  <conditionalFormatting sqref="B15">
    <cfRule type="expression" dxfId="0" priority="2">
      <formula>#REF!&lt;0</formula>
    </cfRule>
  </conditionalFormatting>
  <dataValidations count="1">
    <dataValidation allowBlank="1" showErrorMessage="1" sqref="A2:B2" xr:uid="{90D07CF2-13F3-4B86-8864-E9254625BE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 2021 GIW</vt:lpstr>
      <vt:lpstr>Sheet1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2021-03-06T21:42:16Z</dcterms:created>
  <dcterms:modified xsi:type="dcterms:W3CDTF">2021-05-20T14:00:53Z</dcterms:modified>
</cp:coreProperties>
</file>