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N-500\"/>
    </mc:Choice>
  </mc:AlternateContent>
  <xr:revisionPtr revIDLastSave="0" documentId="13_ncr:1_{9627C778-2646-49A4-8663-68B85EA05891}" xr6:coauthVersionLast="46" xr6:coauthVersionMax="46" xr10:uidLastSave="{00000000-0000-0000-0000-000000000000}"/>
  <bookViews>
    <workbookView xWindow="-108" yWindow="-108" windowWidth="27288" windowHeight="17664" xr2:uid="{50F51C8B-85F5-40BB-A5C9-3F9E5E03B01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B5" i="1" s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<sst xmlns="http://schemas.openxmlformats.org/spreadsheetml/2006/main" count="129" uniqueCount="91">
  <si>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</si>
  <si>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</si>
  <si>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</si>
  <si>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</si>
  <si>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</si>
  <si>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</si>
  <si>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</si>
  <si>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</si>
  <si>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</si>
  <si>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</si>
  <si>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</si>
  <si>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</si>
  <si>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</si>
  <si>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</si>
  <si>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</si>
  <si>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</si>
  <si>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</si>
  <si>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</si>
  <si>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</si>
  <si>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</si>
  <si>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</si>
  <si>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</si>
  <si>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</si>
  <si>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</si>
  <si>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</si>
  <si>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</si>
  <si>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</si>
  <si>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</si>
  <si>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MN-502</t>
  </si>
  <si>
    <t>Steele County Transitional Housing, Inc.</t>
  </si>
  <si>
    <t>Progress Program</t>
  </si>
  <si>
    <t>MN0057L5K022013</t>
  </si>
  <si>
    <t>PH</t>
  </si>
  <si>
    <t/>
  </si>
  <si>
    <t>Minneapolis</t>
  </si>
  <si>
    <t>Rochester/Southeast Minnesota CoC</t>
  </si>
  <si>
    <t>Three Rivers Community Action, Inc.</t>
  </si>
  <si>
    <t>Institute for Community Alliances</t>
  </si>
  <si>
    <t>MN HMIS Southeast</t>
  </si>
  <si>
    <t>MN0058L5K022013</t>
  </si>
  <si>
    <t>The Salvation Army</t>
  </si>
  <si>
    <t>Maxfield Place</t>
  </si>
  <si>
    <t>MN0060L5K022013</t>
  </si>
  <si>
    <t>Minnesota Assistance Council for Veterans</t>
  </si>
  <si>
    <t>Radichel Veteran Townhomes 2019 Renewal</t>
  </si>
  <si>
    <t>MN0061L5K022013</t>
  </si>
  <si>
    <t>Olmsted County Community Services</t>
  </si>
  <si>
    <t>PSH Zumbro Valley 2019</t>
  </si>
  <si>
    <t>MN0064L5K022013</t>
  </si>
  <si>
    <t>SE MN RRH FY2019 Combined</t>
  </si>
  <si>
    <t>MN0065L5K022013</t>
  </si>
  <si>
    <t>Hearth Connection</t>
  </si>
  <si>
    <t>Hearth Consolidated SE 2019</t>
  </si>
  <si>
    <t>MN0192L5K022011</t>
  </si>
  <si>
    <t>Olmsted County Housing &amp; Redevelopment Authority</t>
  </si>
  <si>
    <t>The Francis FY2019</t>
  </si>
  <si>
    <t>MN0193L5K022011</t>
  </si>
  <si>
    <t>Castleview 1</t>
  </si>
  <si>
    <t>MN0229L5K022010</t>
  </si>
  <si>
    <t>Red Wing Housing and Redevelopment Authority</t>
  </si>
  <si>
    <t>Red Wing CoC 6 Unit GY2020-2021 FY2019</t>
  </si>
  <si>
    <t>MN0246L5K022005</t>
  </si>
  <si>
    <t>Center City Housing Corp.</t>
  </si>
  <si>
    <t>Silver Creek Corner</t>
  </si>
  <si>
    <t>MN0247L5K022009</t>
  </si>
  <si>
    <t>Mankato EDA</t>
  </si>
  <si>
    <t>Cherry Ridge Rental Assistance FY 2019</t>
  </si>
  <si>
    <t>MN0300L5K022008</t>
  </si>
  <si>
    <t>TRCA PSH FY2019</t>
  </si>
  <si>
    <t>MN0306L5K022006</t>
  </si>
  <si>
    <t>Gage East 2019 - version 2</t>
  </si>
  <si>
    <t>MN0332L5K022005</t>
  </si>
  <si>
    <t>Coordinated Entry System FY2019 Combined</t>
  </si>
  <si>
    <t>MN0366L5K022005</t>
  </si>
  <si>
    <t>SSO</t>
  </si>
  <si>
    <t>Rice County Housing and Redevelopment Authority</t>
  </si>
  <si>
    <t>Marilyn's Place</t>
  </si>
  <si>
    <t>MN0424L5K022002</t>
  </si>
  <si>
    <t>Partners for Affordable Housing</t>
  </si>
  <si>
    <t>St Peter Housing</t>
  </si>
  <si>
    <t>MN0426L5K022002</t>
  </si>
  <si>
    <t>Joint TH &amp; PH-RRH</t>
  </si>
  <si>
    <t>Women's Shelter Inc.</t>
  </si>
  <si>
    <t>Women's Shelter Inc Joint TH/ RRH 2019</t>
  </si>
  <si>
    <t>MN0462L5K022001</t>
  </si>
  <si>
    <t>CES DV FY2019</t>
  </si>
  <si>
    <t>MN0464D5K022001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</si>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</sst>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DDE5-78A0-48FE-9F68-927F27CB94E6}">
  <sheetPr codeName="Sheet194">
    <pageSetUpPr fitToPage="1"/>
  </sheetPr>
  <dimension ref="A1:V3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88</v>
      </c>
      <c r="B5" s="34">
        <f ca="1">SUM(OFFSET(V8,1,0,500,1))</f>
        <v>2289093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34212</v>
      </c>
      <c r="H9" s="23">
        <v>2443</v>
      </c>
      <c r="I9" s="23">
        <v>0</v>
      </c>
      <c r="J9" s="23">
        <v>0</v>
      </c>
      <c r="K9" s="24">
        <v>475</v>
      </c>
      <c r="L9" s="25" t="s">
        <v>90</v>
      </c>
      <c r="M9" s="26">
        <v>0</v>
      </c>
      <c r="N9" s="26">
        <v>0</v>
      </c>
      <c r="O9" s="26">
        <v>0</v>
      </c>
      <c r="P9" s="26">
        <v>2</v>
      </c>
      <c r="Q9" s="26">
        <v>0</v>
      </c>
      <c r="R9" s="26">
        <v>1</v>
      </c>
      <c r="S9" s="26">
        <v>0</v>
      </c>
      <c r="T9" s="26">
        <v>0</v>
      </c>
      <c r="U9" s="27">
        <f t="shared" ref="U9:U37" si="0">SUM(M9:T9)</f>
        <v>3</v>
      </c>
      <c r="V9" s="28">
        <f t="shared" ref="V9:V37" si="1">SUM(F9:K9)</f>
        <v>37130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58796</v>
      </c>
      <c r="K10" s="24">
        <v>3684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62480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37600</v>
      </c>
      <c r="I11" s="23">
        <v>126309</v>
      </c>
      <c r="J11" s="23">
        <v>0</v>
      </c>
      <c r="K11" s="24">
        <v>8826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172735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81198</v>
      </c>
      <c r="I12" s="23">
        <v>81095</v>
      </c>
      <c r="J12" s="23">
        <v>0</v>
      </c>
      <c r="K12" s="24">
        <v>7146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169439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200424</v>
      </c>
      <c r="H13" s="23">
        <v>0</v>
      </c>
      <c r="I13" s="23">
        <v>0</v>
      </c>
      <c r="J13" s="23">
        <v>0</v>
      </c>
      <c r="K13" s="24">
        <v>5048</v>
      </c>
      <c r="L13" s="25" t="s">
        <v>89</v>
      </c>
      <c r="M13" s="26">
        <v>3</v>
      </c>
      <c r="N13" s="26">
        <v>3</v>
      </c>
      <c r="O13" s="26">
        <v>11</v>
      </c>
      <c r="P13" s="26">
        <v>3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21</v>
      </c>
      <c r="V13" s="28">
        <f t="shared" si="1"/>
        <v>205472</v>
      </c>
    </row>
    <row r="14" spans="1:22" x14ac:dyDescent="0.3">
      <c r="A14" s="19" t="s">
        <v>36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113208</v>
      </c>
      <c r="H14" s="23">
        <v>102120</v>
      </c>
      <c r="I14" s="23">
        <v>0</v>
      </c>
      <c r="J14" s="23">
        <v>800</v>
      </c>
      <c r="K14" s="24">
        <v>14531</v>
      </c>
      <c r="L14" s="25" t="s">
        <v>89</v>
      </c>
      <c r="M14" s="26">
        <v>0</v>
      </c>
      <c r="N14" s="26">
        <v>0</v>
      </c>
      <c r="O14" s="26">
        <v>5</v>
      </c>
      <c r="P14" s="26">
        <v>4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11</v>
      </c>
      <c r="V14" s="28">
        <f t="shared" si="1"/>
        <v>230659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207540</v>
      </c>
      <c r="H15" s="23">
        <v>0</v>
      </c>
      <c r="I15" s="23">
        <v>0</v>
      </c>
      <c r="J15" s="23">
        <v>0</v>
      </c>
      <c r="K15" s="24">
        <v>1067</v>
      </c>
      <c r="L15" s="25" t="s">
        <v>90</v>
      </c>
      <c r="M15" s="26">
        <v>0</v>
      </c>
      <c r="N15" s="26">
        <v>4</v>
      </c>
      <c r="O15" s="26">
        <v>24</v>
      </c>
      <c r="P15" s="26">
        <v>7</v>
      </c>
      <c r="Q15" s="26">
        <v>1</v>
      </c>
      <c r="R15" s="26">
        <v>2</v>
      </c>
      <c r="S15" s="26">
        <v>0</v>
      </c>
      <c r="T15" s="26">
        <v>0</v>
      </c>
      <c r="U15" s="27">
        <f t="shared" si="0"/>
        <v>38</v>
      </c>
      <c r="V15" s="28">
        <f t="shared" si="1"/>
        <v>208607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94248</v>
      </c>
      <c r="H16" s="23">
        <v>0</v>
      </c>
      <c r="I16" s="23">
        <v>0</v>
      </c>
      <c r="J16" s="23">
        <v>0</v>
      </c>
      <c r="K16" s="24">
        <v>0</v>
      </c>
      <c r="L16" s="25" t="s">
        <v>90</v>
      </c>
      <c r="M16" s="26">
        <v>0</v>
      </c>
      <c r="N16" s="26">
        <v>17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17</v>
      </c>
      <c r="V16" s="28">
        <f t="shared" si="1"/>
        <v>94248</v>
      </c>
    </row>
    <row r="17" spans="1:22" x14ac:dyDescent="0.3">
      <c r="A17" s="19" t="s">
        <v>40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0</v>
      </c>
      <c r="G17" s="23">
        <v>64608</v>
      </c>
      <c r="H17" s="23">
        <v>0</v>
      </c>
      <c r="I17" s="23">
        <v>0</v>
      </c>
      <c r="J17" s="23">
        <v>0</v>
      </c>
      <c r="K17" s="24">
        <v>2610</v>
      </c>
      <c r="L17" s="25" t="s">
        <v>89</v>
      </c>
      <c r="M17" s="26">
        <v>0</v>
      </c>
      <c r="N17" s="26">
        <v>8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8</v>
      </c>
      <c r="V17" s="28">
        <f t="shared" si="1"/>
        <v>67218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50976</v>
      </c>
      <c r="H18" s="23">
        <v>1998</v>
      </c>
      <c r="I18" s="23">
        <v>0</v>
      </c>
      <c r="J18" s="23">
        <v>0</v>
      </c>
      <c r="K18" s="24">
        <v>3433</v>
      </c>
      <c r="L18" s="25" t="s">
        <v>89</v>
      </c>
      <c r="M18" s="26">
        <v>0</v>
      </c>
      <c r="N18" s="26">
        <v>0</v>
      </c>
      <c r="O18" s="26">
        <v>2</v>
      </c>
      <c r="P18" s="26">
        <v>4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6</v>
      </c>
      <c r="V18" s="28">
        <f t="shared" si="1"/>
        <v>56407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32</v>
      </c>
      <c r="F19" s="22">
        <v>0</v>
      </c>
      <c r="G19" s="23">
        <v>0</v>
      </c>
      <c r="H19" s="23">
        <v>0</v>
      </c>
      <c r="I19" s="23">
        <v>63630</v>
      </c>
      <c r="J19" s="23">
        <v>0</v>
      </c>
      <c r="K19" s="24">
        <v>500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64130</v>
      </c>
    </row>
    <row r="20" spans="1:22" x14ac:dyDescent="0.3">
      <c r="A20" s="19" t="s">
        <v>65</v>
      </c>
      <c r="B20" s="19" t="s">
        <v>66</v>
      </c>
      <c r="C20" s="20" t="s">
        <v>67</v>
      </c>
      <c r="D20" s="20">
        <v>2022</v>
      </c>
      <c r="E20" s="21" t="s">
        <v>32</v>
      </c>
      <c r="F20" s="22">
        <v>0</v>
      </c>
      <c r="G20" s="23">
        <v>56256</v>
      </c>
      <c r="H20" s="23">
        <v>0</v>
      </c>
      <c r="I20" s="23">
        <v>0</v>
      </c>
      <c r="J20" s="23">
        <v>0</v>
      </c>
      <c r="K20" s="24">
        <v>2675</v>
      </c>
      <c r="L20" s="25" t="s">
        <v>90</v>
      </c>
      <c r="M20" s="26">
        <v>0</v>
      </c>
      <c r="N20" s="26">
        <v>0</v>
      </c>
      <c r="O20" s="26">
        <v>5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8</v>
      </c>
      <c r="V20" s="28">
        <f t="shared" si="1"/>
        <v>58931</v>
      </c>
    </row>
    <row r="21" spans="1:22" x14ac:dyDescent="0.3">
      <c r="A21" s="19" t="s">
        <v>36</v>
      </c>
      <c r="B21" s="19" t="s">
        <v>68</v>
      </c>
      <c r="C21" s="20" t="s">
        <v>69</v>
      </c>
      <c r="D21" s="20">
        <v>2022</v>
      </c>
      <c r="E21" s="21" t="s">
        <v>32</v>
      </c>
      <c r="F21" s="22">
        <v>0</v>
      </c>
      <c r="G21" s="23">
        <v>55980</v>
      </c>
      <c r="H21" s="23">
        <v>101860</v>
      </c>
      <c r="I21" s="23">
        <v>1671</v>
      </c>
      <c r="J21" s="23">
        <v>0</v>
      </c>
      <c r="K21" s="24">
        <v>10862</v>
      </c>
      <c r="L21" s="25" t="s">
        <v>90</v>
      </c>
      <c r="M21" s="26">
        <v>0</v>
      </c>
      <c r="N21" s="26">
        <v>0</v>
      </c>
      <c r="O21" s="26">
        <v>0</v>
      </c>
      <c r="P21" s="26">
        <v>2</v>
      </c>
      <c r="Q21" s="26">
        <v>3</v>
      </c>
      <c r="R21" s="26">
        <v>0</v>
      </c>
      <c r="S21" s="26">
        <v>0</v>
      </c>
      <c r="T21" s="26">
        <v>0</v>
      </c>
      <c r="U21" s="27">
        <f t="shared" si="0"/>
        <v>5</v>
      </c>
      <c r="V21" s="28">
        <f t="shared" si="1"/>
        <v>170373</v>
      </c>
    </row>
    <row r="22" spans="1:22" x14ac:dyDescent="0.3">
      <c r="A22" s="19" t="s">
        <v>62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0</v>
      </c>
      <c r="H22" s="23">
        <v>0</v>
      </c>
      <c r="I22" s="23">
        <v>92247</v>
      </c>
      <c r="J22" s="23">
        <v>0</v>
      </c>
      <c r="K22" s="24">
        <v>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92247</v>
      </c>
    </row>
    <row r="23" spans="1:22" x14ac:dyDescent="0.3">
      <c r="A23" s="19" t="s">
        <v>36</v>
      </c>
      <c r="B23" s="19" t="s">
        <v>72</v>
      </c>
      <c r="C23" s="20" t="s">
        <v>73</v>
      </c>
      <c r="D23" s="20">
        <v>2022</v>
      </c>
      <c r="E23" s="21" t="s">
        <v>74</v>
      </c>
      <c r="F23" s="22">
        <v>0</v>
      </c>
      <c r="G23" s="23">
        <v>0</v>
      </c>
      <c r="H23" s="23">
        <v>193149</v>
      </c>
      <c r="I23" s="23">
        <v>0</v>
      </c>
      <c r="J23" s="23">
        <v>0</v>
      </c>
      <c r="K23" s="24">
        <v>10161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203310</v>
      </c>
    </row>
    <row r="24" spans="1:22" x14ac:dyDescent="0.3">
      <c r="A24" s="19" t="s">
        <v>75</v>
      </c>
      <c r="B24" s="19" t="s">
        <v>76</v>
      </c>
      <c r="C24" s="20" t="s">
        <v>77</v>
      </c>
      <c r="D24" s="20">
        <v>2022</v>
      </c>
      <c r="E24" s="21" t="s">
        <v>32</v>
      </c>
      <c r="F24" s="22">
        <v>0</v>
      </c>
      <c r="G24" s="23">
        <v>77412</v>
      </c>
      <c r="H24" s="23">
        <v>29155</v>
      </c>
      <c r="I24" s="23">
        <v>0</v>
      </c>
      <c r="J24" s="23">
        <v>0</v>
      </c>
      <c r="K24" s="24">
        <v>7210</v>
      </c>
      <c r="L24" s="25" t="s">
        <v>90</v>
      </c>
      <c r="M24" s="26">
        <v>0</v>
      </c>
      <c r="N24" s="26">
        <v>0</v>
      </c>
      <c r="O24" s="26">
        <v>5</v>
      </c>
      <c r="P24" s="26">
        <v>2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8</v>
      </c>
      <c r="V24" s="28">
        <f t="shared" si="1"/>
        <v>113777</v>
      </c>
    </row>
    <row r="25" spans="1:22" x14ac:dyDescent="0.3">
      <c r="A25" s="19" t="s">
        <v>78</v>
      </c>
      <c r="B25" s="19" t="s">
        <v>79</v>
      </c>
      <c r="C25" s="20" t="s">
        <v>80</v>
      </c>
      <c r="D25" s="20">
        <v>2022</v>
      </c>
      <c r="E25" s="21" t="s">
        <v>81</v>
      </c>
      <c r="F25" s="22">
        <v>0</v>
      </c>
      <c r="G25" s="23">
        <v>58200</v>
      </c>
      <c r="H25" s="23">
        <v>46400</v>
      </c>
      <c r="I25" s="23">
        <v>6500</v>
      </c>
      <c r="J25" s="23">
        <v>750</v>
      </c>
      <c r="K25" s="24">
        <v>3905</v>
      </c>
      <c r="L25" s="25" t="s">
        <v>89</v>
      </c>
      <c r="M25" s="26">
        <v>0</v>
      </c>
      <c r="N25" s="26">
        <v>0</v>
      </c>
      <c r="O25" s="26">
        <v>4</v>
      </c>
      <c r="P25" s="26">
        <v>2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6</v>
      </c>
      <c r="V25" s="28">
        <f t="shared" si="1"/>
        <v>115755</v>
      </c>
    </row>
    <row r="26" spans="1:22" x14ac:dyDescent="0.3">
      <c r="A26" s="19" t="s">
        <v>82</v>
      </c>
      <c r="B26" s="19" t="s">
        <v>83</v>
      </c>
      <c r="C26" s="20" t="s">
        <v>84</v>
      </c>
      <c r="D26" s="20">
        <v>2022</v>
      </c>
      <c r="E26" s="21" t="s">
        <v>81</v>
      </c>
      <c r="F26" s="22">
        <v>48000</v>
      </c>
      <c r="G26" s="23">
        <v>47616</v>
      </c>
      <c r="H26" s="23">
        <v>40343</v>
      </c>
      <c r="I26" s="23">
        <v>0</v>
      </c>
      <c r="J26" s="23">
        <v>0</v>
      </c>
      <c r="K26" s="24">
        <v>5216</v>
      </c>
      <c r="L26" s="25" t="s">
        <v>89</v>
      </c>
      <c r="M26" s="26">
        <v>0</v>
      </c>
      <c r="N26" s="26">
        <v>0</v>
      </c>
      <c r="O26" s="26">
        <v>0</v>
      </c>
      <c r="P26" s="26">
        <v>5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5</v>
      </c>
      <c r="V26" s="28">
        <f t="shared" si="1"/>
        <v>141175</v>
      </c>
    </row>
    <row r="27" spans="1:22" x14ac:dyDescent="0.3">
      <c r="A27" s="19" t="s">
        <v>36</v>
      </c>
      <c r="B27" s="19" t="s">
        <v>85</v>
      </c>
      <c r="C27" s="20" t="s">
        <v>86</v>
      </c>
      <c r="D27" s="20">
        <v>2022</v>
      </c>
      <c r="E27" s="21" t="s">
        <v>74</v>
      </c>
      <c r="F27" s="22">
        <v>0</v>
      </c>
      <c r="G27" s="23">
        <v>0</v>
      </c>
      <c r="H27" s="23">
        <v>22727</v>
      </c>
      <c r="I27" s="23">
        <v>0</v>
      </c>
      <c r="J27" s="23">
        <v>0</v>
      </c>
      <c r="K27" s="24">
        <v>2273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25000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</sheetData>
  <autoFilter ref="A8:V8" xr:uid="{D1F2DD89-7345-4CC6-A4B8-5ADBDBC11A42}"/>
  <conditionalFormatting sqref="V9:V37">
    <cfRule type="cellIs" dxfId="3" priority="4" operator="lessThan">
      <formula>0</formula>
    </cfRule>
  </conditionalFormatting>
  <conditionalFormatting sqref="V9:V37">
    <cfRule type="expression" dxfId="2" priority="2">
      <formula>#REF!&lt;0</formula>
    </cfRule>
  </conditionalFormatting>
  <conditionalFormatting sqref="D9:D37">
    <cfRule type="expression" dxfId="1" priority="1">
      <formula>OR($D9&gt;2022,AND($D9&lt;2022,$D9&lt;&gt;""))</formula>
    </cfRule>
  </conditionalFormatting>
  <conditionalFormatting sqref="C9:C37">
    <cfRule type="expression" dxfId="0" priority="5">
      <formula>(#REF!&gt;1)</formula>
    </cfRule>
  </conditionalFormatting>
  <dataValidations count="3">
    <dataValidation type="list" allowBlank="1" showInputMessage="1" showErrorMessage="1" sqref="L9:L37" xr:uid="{CB35F272-58D7-4DFA-AB71-D9E58767E610}">
      <formula1>"N/A, FMR, Actual Rent"</formula1>
    </dataValidation>
    <dataValidation type="list" allowBlank="1" showInputMessage="1" showErrorMessage="1" sqref="E9:E37" xr:uid="{E07B28B0-CFA3-4EBB-9F37-18893496EB2F}">
      <formula1>"PH, TH, Joint TH &amp; PH-RRH, HMIS, SSO, TRA, PRA, SRA, S+C/SRO"</formula1>
    </dataValidation>
    <dataValidation allowBlank="1" showErrorMessage="1" sqref="A8:V8" xr:uid="{50250AFF-7571-401E-8420-D521B009D85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2021-03-06T21:42:18Z</dcterms:created>
  <dcterms:modified xsi:type="dcterms:W3CDTF">2021-05-20T14:00:52Z</dcterms:modified>
</cp:coreProperties>
</file>