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MN-500\"/>
    </mc:Choice>
  </mc:AlternateContent>
  <xr:revisionPtr revIDLastSave="0" documentId="13_ncr:1_{FD829F1F-E6F6-4C91-AFA1-955E6D46F7EC}" xr6:coauthVersionLast="46" xr6:coauthVersionMax="46" xr10:uidLastSave="{00000000-0000-0000-0000-000000000000}"/>
  <bookViews>
    <workbookView xWindow="-108" yWindow="-108" windowWidth="27288" windowHeight="17664" xr2:uid="{48AC7660-BA0F-4DBC-A2F0-707BC6240196}"/>
  </bookViews>
  <sheets>
    <sheet name="FY 2021 GIW" sheetId="1" r:id="rId1"/>
    <sheet name="Sheet1" sheetId="2" r:id="rId2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2" l="1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4" i="2"/>
  <c r="I28" i="2"/>
  <c r="I29" i="2"/>
  <c r="I30" i="2"/>
  <c r="I31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4" i="2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<sst xmlns="http://schemas.openxmlformats.org/spreadsheetml/2006/main" count="233" uniqueCount="119">
  <si>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</si>
  <si>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</si>
  <si>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</si>
  <si>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</si>
  <si>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</si>
  <si>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</si>
  <si>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</si>
  <si>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</si>
  <si>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</si>
  <si>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</si>
  <si>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</si>
  <si>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</si>
  <si>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</si>
  <si>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</si>
  <si>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</si>
  <si>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</si>
  <si>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</si>
  <si>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</si>
  <si>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</si>
  <si>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</si>
  <si>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</si>
  <si>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</si>
  <si>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</si>
  <si>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</si>
  <si>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</si>
  <si>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</si>
  <si>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</si>
  <si>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</si>
  <si>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MN-501</t>
  </si>
  <si>
    <t>CommonBond Communities</t>
  </si>
  <si>
    <t>Lexington Commons Renewal 2019</t>
  </si>
  <si>
    <t>MN0034L5K012009</t>
  </si>
  <si>
    <t>PH</t>
  </si>
  <si>
    <t/>
  </si>
  <si>
    <t>Minneapolis</t>
  </si>
  <si>
    <t>St. Paul/Ramsey County CoC</t>
  </si>
  <si>
    <t>Ramsey County</t>
  </si>
  <si>
    <t>Project for Pride in Living, Inc.</t>
  </si>
  <si>
    <t>Fort Road Flats FY2019</t>
  </si>
  <si>
    <t>MN0035L5K012007</t>
  </si>
  <si>
    <t>Theresa Living Center</t>
  </si>
  <si>
    <t>Theresa Living Center - Caroline Family Service FY 2019</t>
  </si>
  <si>
    <t>MN0036L5K012013</t>
  </si>
  <si>
    <t>Crestview Community FY2019</t>
  </si>
  <si>
    <t>MN0037L5K012013</t>
  </si>
  <si>
    <t>Solid Ground</t>
  </si>
  <si>
    <t>East Metro Place II Permanent Supportive Housing</t>
  </si>
  <si>
    <t>MN0039L5K012013</t>
  </si>
  <si>
    <t>Emma Norton Services</t>
  </si>
  <si>
    <t>Emma's Place 2019</t>
  </si>
  <si>
    <t>MN0040L5K012013</t>
  </si>
  <si>
    <t>Model Cities of St. Paul, Inc.</t>
  </si>
  <si>
    <t>Families First Supportive Housing Program</t>
  </si>
  <si>
    <t>MN0041L5K012013</t>
  </si>
  <si>
    <t>Institute for Community Alliances</t>
  </si>
  <si>
    <t>MN HMIS Ramsey</t>
  </si>
  <si>
    <t>MN0043L5K012013</t>
  </si>
  <si>
    <t>Hearth Connection</t>
  </si>
  <si>
    <t>Ramsey PSH Combined</t>
  </si>
  <si>
    <t>MN0045L5K012013</t>
  </si>
  <si>
    <t>Lutheran Social Service of Minnesota</t>
  </si>
  <si>
    <t>Rezek House 2019</t>
  </si>
  <si>
    <t>MN0047L5K012013</t>
  </si>
  <si>
    <t>TH</t>
  </si>
  <si>
    <t>Amherst H. Wilder Foundation</t>
  </si>
  <si>
    <t>ROOF Project Wilder Renewal FY21</t>
  </si>
  <si>
    <t>MN0048L5K012013</t>
  </si>
  <si>
    <t>Breaking Free, Inc.</t>
  </si>
  <si>
    <t>village Place 2019 final</t>
  </si>
  <si>
    <t>MN0050L5K012013</t>
  </si>
  <si>
    <t>Young Women's Christian Association of St. Paul MN</t>
  </si>
  <si>
    <t>YWCA THP 2019</t>
  </si>
  <si>
    <t>MN0053L5K012013</t>
  </si>
  <si>
    <t>Twin Cities Housing Development Corporation</t>
  </si>
  <si>
    <t>St. Philip's Gardens SHP 2019 NOFA Renewal</t>
  </si>
  <si>
    <t>MN0170L5K012007</t>
  </si>
  <si>
    <t>PSH Cleveland Saunders 2019</t>
  </si>
  <si>
    <t>MN0240L5K012009</t>
  </si>
  <si>
    <t>Face to Face Health and Counseling Service, Inc.</t>
  </si>
  <si>
    <t>Homeless Youth Programs Rapid-Rehousing 2019</t>
  </si>
  <si>
    <t>MN0244L5K012009</t>
  </si>
  <si>
    <t>MN Place Wilder Renewal FY21</t>
  </si>
  <si>
    <t>MN0269L5K012009</t>
  </si>
  <si>
    <t>Mental Health Resources</t>
  </si>
  <si>
    <t>Avenues to Independence</t>
  </si>
  <si>
    <t>MN0277L5K012008</t>
  </si>
  <si>
    <t>Fort Snelling (Upper Post Veterans Community) Renewal 2019</t>
  </si>
  <si>
    <t>MN0305L5K012006</t>
  </si>
  <si>
    <t>Catholic Charities of the Archdiocese of St. Paul and Minnea</t>
  </si>
  <si>
    <t>Higher Ground St. Paul 2019</t>
  </si>
  <si>
    <t>MN0308L5K012007</t>
  </si>
  <si>
    <t>South Metro Human Services</t>
  </si>
  <si>
    <t>Ramsey Co Coordinated Entry Expansion</t>
  </si>
  <si>
    <t>MN0347L5K012005</t>
  </si>
  <si>
    <t>SSO</t>
  </si>
  <si>
    <t>Ain Dah Yung Center</t>
  </si>
  <si>
    <t>ADYC Permanent Supportive Housing 2019</t>
  </si>
  <si>
    <t>MN0375L5K012004</t>
  </si>
  <si>
    <t>Ramsey Coordinated Entry for Youth</t>
  </si>
  <si>
    <t>MN0378L5K012004</t>
  </si>
  <si>
    <t>Coordinated Entry 2019</t>
  </si>
  <si>
    <t>MN0399L5K012003</t>
  </si>
  <si>
    <t>Wilder Square 2019</t>
  </si>
  <si>
    <t>MN0453L5K011900</t>
  </si>
  <si>
    <t>The Salvation Army</t>
  </si>
  <si>
    <t>Youth Housing Navigator</t>
  </si>
  <si>
    <t>MN0454L5K012001</t>
  </si>
  <si>
    <t>Ramsey County Rapid Rehousing 2019</t>
  </si>
  <si>
    <t>MN0457L5K012001</t>
  </si>
  <si>
    <t>Ramsey CENS 2019</t>
  </si>
  <si>
    <t>MN0458L5K012001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</si>
  <si>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</si>
  <si>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</si>
  <si>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</si>
  <si>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</si>
  <si>
    <t>Overview report</t>
  </si>
  <si>
    <t>GRANT_NUMBER</t>
  </si>
  <si>
    <t>MN0480L5K012000</t>
  </si>
  <si>
    <t>GIW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</si>
</sst>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7"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F480E-4641-4DF6-A793-C9CFC9D61AF5}">
  <sheetPr codeName="Sheet193">
    <pageSetUpPr fitToPage="1"/>
  </sheetPr>
  <dimension ref="A1:V46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111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112</v>
      </c>
      <c r="B5" s="34">
        <f ca="1">SUM(OFFSET(V8,1,0,500,1))</f>
        <v>7062983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0</v>
      </c>
      <c r="H9" s="23">
        <v>83922</v>
      </c>
      <c r="I9" s="23">
        <v>0</v>
      </c>
      <c r="J9" s="23">
        <v>0</v>
      </c>
      <c r="K9" s="24">
        <v>2903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46" si="0">SUM(M9:T9)</f>
        <v>0</v>
      </c>
      <c r="V9" s="28">
        <f t="shared" ref="V9:V46" si="1">SUM(F9:K9)</f>
        <v>86825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32</v>
      </c>
      <c r="F10" s="22">
        <v>0</v>
      </c>
      <c r="G10" s="23">
        <v>116208</v>
      </c>
      <c r="H10" s="23">
        <v>0</v>
      </c>
      <c r="I10" s="23">
        <v>0</v>
      </c>
      <c r="J10" s="23">
        <v>0</v>
      </c>
      <c r="K10" s="24">
        <v>6400</v>
      </c>
      <c r="L10" s="25" t="s">
        <v>114</v>
      </c>
      <c r="M10" s="26">
        <v>0</v>
      </c>
      <c r="N10" s="26">
        <v>0</v>
      </c>
      <c r="O10" s="26">
        <v>0</v>
      </c>
      <c r="P10" s="26">
        <v>4</v>
      </c>
      <c r="Q10" s="26">
        <v>4</v>
      </c>
      <c r="R10" s="26">
        <v>0</v>
      </c>
      <c r="S10" s="26">
        <v>0</v>
      </c>
      <c r="T10" s="26">
        <v>0</v>
      </c>
      <c r="U10" s="27">
        <f t="shared" si="0"/>
        <v>8</v>
      </c>
      <c r="V10" s="28">
        <f t="shared" si="1"/>
        <v>122608</v>
      </c>
    </row>
    <row r="11" spans="1:22" x14ac:dyDescent="0.3">
      <c r="A11" s="19" t="s">
        <v>40</v>
      </c>
      <c r="B11" s="19" t="s">
        <v>41</v>
      </c>
      <c r="C11" s="20" t="s">
        <v>42</v>
      </c>
      <c r="D11" s="20">
        <v>2022</v>
      </c>
      <c r="E11" s="21" t="s">
        <v>32</v>
      </c>
      <c r="F11" s="22">
        <v>0</v>
      </c>
      <c r="G11" s="23">
        <v>0</v>
      </c>
      <c r="H11" s="23">
        <v>52240</v>
      </c>
      <c r="I11" s="23">
        <v>0</v>
      </c>
      <c r="J11" s="23">
        <v>0</v>
      </c>
      <c r="K11" s="24">
        <v>2612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54852</v>
      </c>
    </row>
    <row r="12" spans="1:22" x14ac:dyDescent="0.3">
      <c r="A12" s="19" t="s">
        <v>37</v>
      </c>
      <c r="B12" s="19" t="s">
        <v>43</v>
      </c>
      <c r="C12" s="20" t="s">
        <v>44</v>
      </c>
      <c r="D12" s="20">
        <v>2022</v>
      </c>
      <c r="E12" s="21" t="s">
        <v>32</v>
      </c>
      <c r="F12" s="22">
        <v>0</v>
      </c>
      <c r="G12" s="23">
        <v>0</v>
      </c>
      <c r="H12" s="23">
        <v>292896</v>
      </c>
      <c r="I12" s="23">
        <v>0</v>
      </c>
      <c r="J12" s="23">
        <v>0</v>
      </c>
      <c r="K12" s="24">
        <v>0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292896</v>
      </c>
    </row>
    <row r="13" spans="1:22" x14ac:dyDescent="0.3">
      <c r="A13" s="19" t="s">
        <v>45</v>
      </c>
      <c r="B13" s="19" t="s">
        <v>46</v>
      </c>
      <c r="C13" s="20" t="s">
        <v>47</v>
      </c>
      <c r="D13" s="20">
        <v>2022</v>
      </c>
      <c r="E13" s="21" t="s">
        <v>32</v>
      </c>
      <c r="F13" s="22">
        <v>0</v>
      </c>
      <c r="G13" s="23">
        <v>0</v>
      </c>
      <c r="H13" s="23">
        <v>58892</v>
      </c>
      <c r="I13" s="23">
        <v>8240</v>
      </c>
      <c r="J13" s="23">
        <v>0</v>
      </c>
      <c r="K13" s="24">
        <v>3229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70361</v>
      </c>
    </row>
    <row r="14" spans="1:22" x14ac:dyDescent="0.3">
      <c r="A14" s="19" t="s">
        <v>48</v>
      </c>
      <c r="B14" s="19" t="s">
        <v>49</v>
      </c>
      <c r="C14" s="20" t="s">
        <v>50</v>
      </c>
      <c r="D14" s="20">
        <v>2022</v>
      </c>
      <c r="E14" s="21" t="s">
        <v>32</v>
      </c>
      <c r="F14" s="22">
        <v>0</v>
      </c>
      <c r="G14" s="23">
        <v>0</v>
      </c>
      <c r="H14" s="23">
        <v>85849</v>
      </c>
      <c r="I14" s="23">
        <v>61163</v>
      </c>
      <c r="J14" s="23">
        <v>0</v>
      </c>
      <c r="K14" s="24">
        <v>6486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153498</v>
      </c>
    </row>
    <row r="15" spans="1:22" x14ac:dyDescent="0.3">
      <c r="A15" s="19" t="s">
        <v>51</v>
      </c>
      <c r="B15" s="19" t="s">
        <v>52</v>
      </c>
      <c r="C15" s="20" t="s">
        <v>53</v>
      </c>
      <c r="D15" s="20">
        <v>2022</v>
      </c>
      <c r="E15" s="21" t="s">
        <v>32</v>
      </c>
      <c r="F15" s="22">
        <v>0</v>
      </c>
      <c r="G15" s="23">
        <v>0</v>
      </c>
      <c r="H15" s="23">
        <v>160294</v>
      </c>
      <c r="I15" s="23">
        <v>76018</v>
      </c>
      <c r="J15" s="23">
        <v>0</v>
      </c>
      <c r="K15" s="24">
        <v>8311</v>
      </c>
      <c r="L15" s="25" t="s">
        <v>33</v>
      </c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244623</v>
      </c>
    </row>
    <row r="16" spans="1:22" x14ac:dyDescent="0.3">
      <c r="A16" s="19" t="s">
        <v>54</v>
      </c>
      <c r="B16" s="19" t="s">
        <v>55</v>
      </c>
      <c r="C16" s="20" t="s">
        <v>56</v>
      </c>
      <c r="D16" s="20">
        <v>2022</v>
      </c>
      <c r="E16" s="21" t="s">
        <v>15</v>
      </c>
      <c r="F16" s="22">
        <v>0</v>
      </c>
      <c r="G16" s="23">
        <v>0</v>
      </c>
      <c r="H16" s="23">
        <v>0</v>
      </c>
      <c r="I16" s="23">
        <v>0</v>
      </c>
      <c r="J16" s="23">
        <v>139539</v>
      </c>
      <c r="K16" s="24">
        <v>5219</v>
      </c>
      <c r="L16" s="25" t="s">
        <v>33</v>
      </c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144758</v>
      </c>
    </row>
    <row r="17" spans="1:22" x14ac:dyDescent="0.3">
      <c r="A17" s="19" t="s">
        <v>57</v>
      </c>
      <c r="B17" s="19" t="s">
        <v>58</v>
      </c>
      <c r="C17" s="20" t="s">
        <v>59</v>
      </c>
      <c r="D17" s="20">
        <v>2022</v>
      </c>
      <c r="E17" s="21" t="s">
        <v>32</v>
      </c>
      <c r="F17" s="22">
        <v>0</v>
      </c>
      <c r="G17" s="23">
        <v>1760556</v>
      </c>
      <c r="H17" s="23">
        <v>175138</v>
      </c>
      <c r="I17" s="23">
        <v>0</v>
      </c>
      <c r="J17" s="23">
        <v>0</v>
      </c>
      <c r="K17" s="24">
        <v>162562</v>
      </c>
      <c r="L17" s="25" t="s">
        <v>114</v>
      </c>
      <c r="M17" s="26">
        <v>1</v>
      </c>
      <c r="N17" s="26">
        <v>6</v>
      </c>
      <c r="O17" s="26">
        <v>115</v>
      </c>
      <c r="P17" s="26">
        <v>16</v>
      </c>
      <c r="Q17" s="26">
        <v>9</v>
      </c>
      <c r="R17" s="26">
        <v>3</v>
      </c>
      <c r="S17" s="26">
        <v>1</v>
      </c>
      <c r="T17" s="26">
        <v>0</v>
      </c>
      <c r="U17" s="27">
        <f t="shared" si="0"/>
        <v>151</v>
      </c>
      <c r="V17" s="28">
        <f t="shared" si="1"/>
        <v>2098256</v>
      </c>
    </row>
    <row r="18" spans="1:22" x14ac:dyDescent="0.3">
      <c r="A18" s="19" t="s">
        <v>60</v>
      </c>
      <c r="B18" s="19" t="s">
        <v>61</v>
      </c>
      <c r="C18" s="20" t="s">
        <v>62</v>
      </c>
      <c r="D18" s="20">
        <v>2022</v>
      </c>
      <c r="E18" s="21" t="s">
        <v>63</v>
      </c>
      <c r="F18" s="22">
        <v>0</v>
      </c>
      <c r="G18" s="23">
        <v>0</v>
      </c>
      <c r="H18" s="23">
        <v>76401</v>
      </c>
      <c r="I18" s="23">
        <v>25998</v>
      </c>
      <c r="J18" s="23">
        <v>0</v>
      </c>
      <c r="K18" s="24">
        <v>5119</v>
      </c>
      <c r="L18" s="25" t="s">
        <v>33</v>
      </c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107518</v>
      </c>
    </row>
    <row r="19" spans="1:22" x14ac:dyDescent="0.3">
      <c r="A19" s="19" t="s">
        <v>64</v>
      </c>
      <c r="B19" s="19" t="s">
        <v>65</v>
      </c>
      <c r="C19" s="20" t="s">
        <v>66</v>
      </c>
      <c r="D19" s="20">
        <v>2022</v>
      </c>
      <c r="E19" s="21" t="s">
        <v>32</v>
      </c>
      <c r="F19" s="22">
        <v>0</v>
      </c>
      <c r="G19" s="23">
        <v>483888</v>
      </c>
      <c r="H19" s="23">
        <v>383870</v>
      </c>
      <c r="I19" s="23">
        <v>0</v>
      </c>
      <c r="J19" s="23">
        <v>0</v>
      </c>
      <c r="K19" s="24">
        <v>46100</v>
      </c>
      <c r="L19" s="25" t="s">
        <v>114</v>
      </c>
      <c r="M19" s="26">
        <v>0</v>
      </c>
      <c r="N19" s="26">
        <v>0</v>
      </c>
      <c r="O19" s="26">
        <v>0</v>
      </c>
      <c r="P19" s="26">
        <v>40</v>
      </c>
      <c r="Q19" s="26">
        <v>6</v>
      </c>
      <c r="R19" s="26">
        <v>2</v>
      </c>
      <c r="S19" s="26">
        <v>0</v>
      </c>
      <c r="T19" s="26">
        <v>0</v>
      </c>
      <c r="U19" s="27">
        <f t="shared" si="0"/>
        <v>48</v>
      </c>
      <c r="V19" s="28">
        <f t="shared" si="1"/>
        <v>913858</v>
      </c>
    </row>
    <row r="20" spans="1:22" x14ac:dyDescent="0.3">
      <c r="A20" s="19" t="s">
        <v>67</v>
      </c>
      <c r="B20" s="19" t="s">
        <v>68</v>
      </c>
      <c r="C20" s="20" t="s">
        <v>69</v>
      </c>
      <c r="D20" s="20">
        <v>2022</v>
      </c>
      <c r="E20" s="21" t="s">
        <v>32</v>
      </c>
      <c r="F20" s="22">
        <v>460333</v>
      </c>
      <c r="G20" s="23">
        <v>0</v>
      </c>
      <c r="H20" s="23">
        <v>0</v>
      </c>
      <c r="I20" s="23">
        <v>74652</v>
      </c>
      <c r="J20" s="23">
        <v>1250</v>
      </c>
      <c r="K20" s="24">
        <v>20683</v>
      </c>
      <c r="L20" s="25" t="s">
        <v>33</v>
      </c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556918</v>
      </c>
    </row>
    <row r="21" spans="1:22" x14ac:dyDescent="0.3">
      <c r="A21" s="19" t="s">
        <v>70</v>
      </c>
      <c r="B21" s="19" t="s">
        <v>71</v>
      </c>
      <c r="C21" s="20" t="s">
        <v>72</v>
      </c>
      <c r="D21" s="20">
        <v>2022</v>
      </c>
      <c r="E21" s="21" t="s">
        <v>63</v>
      </c>
      <c r="F21" s="22">
        <v>0</v>
      </c>
      <c r="G21" s="23">
        <v>0</v>
      </c>
      <c r="H21" s="23">
        <v>76748</v>
      </c>
      <c r="I21" s="23">
        <v>0</v>
      </c>
      <c r="J21" s="23">
        <v>0</v>
      </c>
      <c r="K21" s="24">
        <v>3837</v>
      </c>
      <c r="L21" s="25" t="s">
        <v>33</v>
      </c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80585</v>
      </c>
    </row>
    <row r="22" spans="1:22" x14ac:dyDescent="0.3">
      <c r="A22" s="19" t="s">
        <v>73</v>
      </c>
      <c r="B22" s="19" t="s">
        <v>74</v>
      </c>
      <c r="C22" s="20" t="s">
        <v>75</v>
      </c>
      <c r="D22" s="20">
        <v>2022</v>
      </c>
      <c r="E22" s="21" t="s">
        <v>32</v>
      </c>
      <c r="F22" s="22">
        <v>0</v>
      </c>
      <c r="G22" s="23">
        <v>0</v>
      </c>
      <c r="H22" s="23">
        <v>22144</v>
      </c>
      <c r="I22" s="23">
        <v>0</v>
      </c>
      <c r="J22" s="23">
        <v>0</v>
      </c>
      <c r="K22" s="24">
        <v>1462</v>
      </c>
      <c r="L22" s="25" t="s">
        <v>33</v>
      </c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23606</v>
      </c>
    </row>
    <row r="23" spans="1:22" x14ac:dyDescent="0.3">
      <c r="A23" s="19" t="s">
        <v>70</v>
      </c>
      <c r="B23" s="19" t="s">
        <v>76</v>
      </c>
      <c r="C23" s="20" t="s">
        <v>77</v>
      </c>
      <c r="D23" s="20">
        <v>2022</v>
      </c>
      <c r="E23" s="21" t="s">
        <v>32</v>
      </c>
      <c r="F23" s="22">
        <v>0</v>
      </c>
      <c r="G23" s="23">
        <v>0</v>
      </c>
      <c r="H23" s="23">
        <v>19050</v>
      </c>
      <c r="I23" s="23">
        <v>0</v>
      </c>
      <c r="J23" s="23">
        <v>0</v>
      </c>
      <c r="K23" s="24">
        <v>952</v>
      </c>
      <c r="L23" s="25" t="s">
        <v>33</v>
      </c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20002</v>
      </c>
    </row>
    <row r="24" spans="1:22" x14ac:dyDescent="0.3">
      <c r="A24" s="19" t="s">
        <v>78</v>
      </c>
      <c r="B24" s="19" t="s">
        <v>79</v>
      </c>
      <c r="C24" s="20" t="s">
        <v>80</v>
      </c>
      <c r="D24" s="20">
        <v>2022</v>
      </c>
      <c r="E24" s="21" t="s">
        <v>32</v>
      </c>
      <c r="F24" s="22">
        <v>0</v>
      </c>
      <c r="G24" s="23">
        <v>56640</v>
      </c>
      <c r="H24" s="23">
        <v>0</v>
      </c>
      <c r="I24" s="23">
        <v>0</v>
      </c>
      <c r="J24" s="23">
        <v>0</v>
      </c>
      <c r="K24" s="24">
        <v>4603</v>
      </c>
      <c r="L24" s="25" t="s">
        <v>114</v>
      </c>
      <c r="M24" s="26">
        <v>0</v>
      </c>
      <c r="N24" s="26">
        <v>0</v>
      </c>
      <c r="O24" s="26">
        <v>8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7">
        <f t="shared" si="0"/>
        <v>8</v>
      </c>
      <c r="V24" s="28">
        <f t="shared" si="1"/>
        <v>61243</v>
      </c>
    </row>
    <row r="25" spans="1:22" x14ac:dyDescent="0.3">
      <c r="A25" s="19" t="s">
        <v>64</v>
      </c>
      <c r="B25" s="19" t="s">
        <v>81</v>
      </c>
      <c r="C25" s="20" t="s">
        <v>82</v>
      </c>
      <c r="D25" s="20">
        <v>2022</v>
      </c>
      <c r="E25" s="21" t="s">
        <v>32</v>
      </c>
      <c r="F25" s="22">
        <v>0</v>
      </c>
      <c r="G25" s="23">
        <v>0</v>
      </c>
      <c r="H25" s="23">
        <v>34990</v>
      </c>
      <c r="I25" s="23">
        <v>0</v>
      </c>
      <c r="J25" s="23">
        <v>0</v>
      </c>
      <c r="K25" s="24">
        <v>1189</v>
      </c>
      <c r="L25" s="25" t="s">
        <v>33</v>
      </c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36179</v>
      </c>
    </row>
    <row r="26" spans="1:22" x14ac:dyDescent="0.3">
      <c r="A26" s="19" t="s">
        <v>83</v>
      </c>
      <c r="B26" s="19" t="s">
        <v>84</v>
      </c>
      <c r="C26" s="20" t="s">
        <v>85</v>
      </c>
      <c r="D26" s="20">
        <v>2022</v>
      </c>
      <c r="E26" s="21" t="s">
        <v>32</v>
      </c>
      <c r="F26" s="22">
        <v>200572</v>
      </c>
      <c r="G26" s="23">
        <v>0</v>
      </c>
      <c r="H26" s="23">
        <v>46831</v>
      </c>
      <c r="I26" s="23">
        <v>7346</v>
      </c>
      <c r="J26" s="23">
        <v>0</v>
      </c>
      <c r="K26" s="24">
        <v>3750</v>
      </c>
      <c r="L26" s="25" t="s">
        <v>33</v>
      </c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258499</v>
      </c>
    </row>
    <row r="27" spans="1:22" x14ac:dyDescent="0.3">
      <c r="A27" s="19" t="s">
        <v>29</v>
      </c>
      <c r="B27" s="19" t="s">
        <v>86</v>
      </c>
      <c r="C27" s="20" t="s">
        <v>87</v>
      </c>
      <c r="D27" s="20">
        <v>2022</v>
      </c>
      <c r="E27" s="21" t="s">
        <v>32</v>
      </c>
      <c r="F27" s="22">
        <v>0</v>
      </c>
      <c r="G27" s="23">
        <v>53784</v>
      </c>
      <c r="H27" s="23">
        <v>11679</v>
      </c>
      <c r="I27" s="23">
        <v>0</v>
      </c>
      <c r="J27" s="23">
        <v>0</v>
      </c>
      <c r="K27" s="24">
        <v>4335</v>
      </c>
      <c r="L27" s="25" t="s">
        <v>114</v>
      </c>
      <c r="M27" s="26">
        <v>0</v>
      </c>
      <c r="N27" s="26">
        <v>6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7">
        <f t="shared" si="0"/>
        <v>6</v>
      </c>
      <c r="V27" s="28">
        <f t="shared" si="1"/>
        <v>69798</v>
      </c>
    </row>
    <row r="28" spans="1:22" x14ac:dyDescent="0.3">
      <c r="A28" s="19" t="s">
        <v>88</v>
      </c>
      <c r="B28" s="19" t="s">
        <v>89</v>
      </c>
      <c r="C28" s="20" t="s">
        <v>90</v>
      </c>
      <c r="D28" s="20">
        <v>2022</v>
      </c>
      <c r="E28" s="21" t="s">
        <v>32</v>
      </c>
      <c r="F28" s="22">
        <v>0</v>
      </c>
      <c r="G28" s="23">
        <v>0</v>
      </c>
      <c r="H28" s="23">
        <v>354132</v>
      </c>
      <c r="I28" s="23">
        <v>215231</v>
      </c>
      <c r="J28" s="23">
        <v>0</v>
      </c>
      <c r="K28" s="24">
        <v>10284</v>
      </c>
      <c r="L28" s="25" t="s">
        <v>33</v>
      </c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579647</v>
      </c>
    </row>
    <row r="29" spans="1:22" x14ac:dyDescent="0.3">
      <c r="A29" s="19" t="s">
        <v>91</v>
      </c>
      <c r="B29" s="19" t="s">
        <v>92</v>
      </c>
      <c r="C29" s="20" t="s">
        <v>93</v>
      </c>
      <c r="D29" s="20">
        <v>2022</v>
      </c>
      <c r="E29" s="21" t="s">
        <v>94</v>
      </c>
      <c r="F29" s="22">
        <v>0</v>
      </c>
      <c r="G29" s="23">
        <v>0</v>
      </c>
      <c r="H29" s="23">
        <v>156292</v>
      </c>
      <c r="I29" s="23">
        <v>0</v>
      </c>
      <c r="J29" s="23">
        <v>0</v>
      </c>
      <c r="K29" s="24">
        <v>5750</v>
      </c>
      <c r="L29" s="25" t="s">
        <v>33</v>
      </c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162042</v>
      </c>
    </row>
    <row r="30" spans="1:22" x14ac:dyDescent="0.3">
      <c r="A30" s="19" t="s">
        <v>95</v>
      </c>
      <c r="B30" s="19" t="s">
        <v>96</v>
      </c>
      <c r="C30" s="20" t="s">
        <v>97</v>
      </c>
      <c r="D30" s="20">
        <v>2022</v>
      </c>
      <c r="E30" s="21" t="s">
        <v>32</v>
      </c>
      <c r="F30" s="22">
        <v>0</v>
      </c>
      <c r="G30" s="23">
        <v>96984</v>
      </c>
      <c r="H30" s="23">
        <v>122492</v>
      </c>
      <c r="I30" s="23">
        <v>0</v>
      </c>
      <c r="J30" s="23">
        <v>0</v>
      </c>
      <c r="K30" s="24">
        <v>0</v>
      </c>
      <c r="L30" s="25" t="s">
        <v>113</v>
      </c>
      <c r="M30" s="26">
        <v>0</v>
      </c>
      <c r="N30" s="26">
        <v>9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7">
        <f t="shared" si="0"/>
        <v>9</v>
      </c>
      <c r="V30" s="28">
        <f t="shared" si="1"/>
        <v>219476</v>
      </c>
    </row>
    <row r="31" spans="1:22" x14ac:dyDescent="0.3">
      <c r="A31" s="19" t="s">
        <v>60</v>
      </c>
      <c r="B31" s="19" t="s">
        <v>98</v>
      </c>
      <c r="C31" s="20" t="s">
        <v>99</v>
      </c>
      <c r="D31" s="20">
        <v>2022</v>
      </c>
      <c r="E31" s="21" t="s">
        <v>94</v>
      </c>
      <c r="F31" s="22">
        <v>0</v>
      </c>
      <c r="G31" s="23">
        <v>0</v>
      </c>
      <c r="H31" s="23">
        <v>73871</v>
      </c>
      <c r="I31" s="23">
        <v>0</v>
      </c>
      <c r="J31" s="23">
        <v>0</v>
      </c>
      <c r="K31" s="24">
        <v>7320</v>
      </c>
      <c r="L31" s="25" t="s">
        <v>33</v>
      </c>
      <c r="M31" s="26"/>
      <c r="N31" s="26"/>
      <c r="O31" s="26"/>
      <c r="P31" s="26"/>
      <c r="Q31" s="26"/>
      <c r="R31" s="26"/>
      <c r="S31" s="26"/>
      <c r="T31" s="26"/>
      <c r="U31" s="27">
        <f t="shared" si="0"/>
        <v>0</v>
      </c>
      <c r="V31" s="28">
        <f t="shared" si="1"/>
        <v>81191</v>
      </c>
    </row>
    <row r="32" spans="1:22" x14ac:dyDescent="0.3">
      <c r="A32" s="19" t="s">
        <v>88</v>
      </c>
      <c r="B32" s="19" t="s">
        <v>100</v>
      </c>
      <c r="C32" s="20" t="s">
        <v>101</v>
      </c>
      <c r="D32" s="20">
        <v>2022</v>
      </c>
      <c r="E32" s="21" t="s">
        <v>94</v>
      </c>
      <c r="F32" s="22">
        <v>0</v>
      </c>
      <c r="G32" s="23">
        <v>0</v>
      </c>
      <c r="H32" s="23">
        <v>203000</v>
      </c>
      <c r="I32" s="23">
        <v>0</v>
      </c>
      <c r="J32" s="23">
        <v>0</v>
      </c>
      <c r="K32" s="24">
        <v>0</v>
      </c>
      <c r="L32" s="25" t="s">
        <v>33</v>
      </c>
      <c r="M32" s="26"/>
      <c r="N32" s="26"/>
      <c r="O32" s="26"/>
      <c r="P32" s="26"/>
      <c r="Q32" s="26"/>
      <c r="R32" s="26"/>
      <c r="S32" s="26"/>
      <c r="T32" s="26"/>
      <c r="U32" s="27">
        <f t="shared" si="0"/>
        <v>0</v>
      </c>
      <c r="V32" s="28">
        <f t="shared" si="1"/>
        <v>203000</v>
      </c>
    </row>
    <row r="33" spans="1:22" x14ac:dyDescent="0.3">
      <c r="A33" s="19" t="s">
        <v>29</v>
      </c>
      <c r="B33" s="19" t="s">
        <v>102</v>
      </c>
      <c r="C33" s="20" t="s">
        <v>103</v>
      </c>
      <c r="D33" s="20">
        <v>2022</v>
      </c>
      <c r="E33" s="21" t="s">
        <v>32</v>
      </c>
      <c r="F33" s="22">
        <v>0</v>
      </c>
      <c r="G33" s="23">
        <v>0</v>
      </c>
      <c r="H33" s="23">
        <v>29250</v>
      </c>
      <c r="I33" s="23">
        <v>0</v>
      </c>
      <c r="J33" s="23">
        <v>0</v>
      </c>
      <c r="K33" s="24">
        <v>750</v>
      </c>
      <c r="L33" s="25" t="s">
        <v>33</v>
      </c>
      <c r="M33" s="26"/>
      <c r="N33" s="26"/>
      <c r="O33" s="26"/>
      <c r="P33" s="26"/>
      <c r="Q33" s="26"/>
      <c r="R33" s="26"/>
      <c r="S33" s="26"/>
      <c r="T33" s="26"/>
      <c r="U33" s="27">
        <f t="shared" si="0"/>
        <v>0</v>
      </c>
      <c r="V33" s="28">
        <f t="shared" si="1"/>
        <v>30000</v>
      </c>
    </row>
    <row r="34" spans="1:22" x14ac:dyDescent="0.3">
      <c r="A34" s="19" t="s">
        <v>104</v>
      </c>
      <c r="B34" s="19" t="s">
        <v>105</v>
      </c>
      <c r="C34" s="20" t="s">
        <v>106</v>
      </c>
      <c r="D34" s="20">
        <v>2022</v>
      </c>
      <c r="E34" s="21" t="s">
        <v>94</v>
      </c>
      <c r="F34" s="22">
        <v>0</v>
      </c>
      <c r="G34" s="23">
        <v>0</v>
      </c>
      <c r="H34" s="23">
        <v>61184</v>
      </c>
      <c r="I34" s="23">
        <v>0</v>
      </c>
      <c r="J34" s="23">
        <v>0</v>
      </c>
      <c r="K34" s="24">
        <v>6118</v>
      </c>
      <c r="L34" s="25" t="s">
        <v>33</v>
      </c>
      <c r="M34" s="26"/>
      <c r="N34" s="26"/>
      <c r="O34" s="26"/>
      <c r="P34" s="26"/>
      <c r="Q34" s="26"/>
      <c r="R34" s="26"/>
      <c r="S34" s="26"/>
      <c r="T34" s="26"/>
      <c r="U34" s="27">
        <f t="shared" si="0"/>
        <v>0</v>
      </c>
      <c r="V34" s="28">
        <f t="shared" si="1"/>
        <v>67302</v>
      </c>
    </row>
    <row r="35" spans="1:22" x14ac:dyDescent="0.3">
      <c r="A35" s="19" t="s">
        <v>88</v>
      </c>
      <c r="B35" s="19" t="s">
        <v>107</v>
      </c>
      <c r="C35" s="20" t="s">
        <v>108</v>
      </c>
      <c r="D35" s="20">
        <v>2022</v>
      </c>
      <c r="E35" s="21" t="s">
        <v>32</v>
      </c>
      <c r="F35" s="22">
        <v>0</v>
      </c>
      <c r="G35" s="23">
        <v>153672</v>
      </c>
      <c r="H35" s="23">
        <v>85320</v>
      </c>
      <c r="I35" s="23">
        <v>0</v>
      </c>
      <c r="J35" s="23">
        <v>450</v>
      </c>
      <c r="K35" s="24">
        <v>0</v>
      </c>
      <c r="L35" s="25" t="s">
        <v>113</v>
      </c>
      <c r="M35" s="26">
        <v>19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  <c r="U35" s="27">
        <f t="shared" si="0"/>
        <v>19</v>
      </c>
      <c r="V35" s="28">
        <f t="shared" si="1"/>
        <v>239442</v>
      </c>
    </row>
    <row r="36" spans="1:22" x14ac:dyDescent="0.3">
      <c r="A36" s="19" t="s">
        <v>57</v>
      </c>
      <c r="B36" s="19" t="s">
        <v>109</v>
      </c>
      <c r="C36" s="20" t="s">
        <v>110</v>
      </c>
      <c r="D36" s="20">
        <v>2022</v>
      </c>
      <c r="E36" s="21" t="s">
        <v>94</v>
      </c>
      <c r="F36" s="22">
        <v>0</v>
      </c>
      <c r="G36" s="23">
        <v>0</v>
      </c>
      <c r="H36" s="23">
        <v>76500</v>
      </c>
      <c r="I36" s="23">
        <v>0</v>
      </c>
      <c r="J36" s="23">
        <v>0</v>
      </c>
      <c r="K36" s="24">
        <v>7500</v>
      </c>
      <c r="L36" s="25" t="s">
        <v>33</v>
      </c>
      <c r="M36" s="26"/>
      <c r="N36" s="26"/>
      <c r="O36" s="26"/>
      <c r="P36" s="26"/>
      <c r="Q36" s="26"/>
      <c r="R36" s="26"/>
      <c r="S36" s="26"/>
      <c r="T36" s="26"/>
      <c r="U36" s="27">
        <f t="shared" si="0"/>
        <v>0</v>
      </c>
      <c r="V36" s="28">
        <f t="shared" si="1"/>
        <v>84000</v>
      </c>
    </row>
    <row r="37" spans="1:22" x14ac:dyDescent="0.3">
      <c r="A37" s="19"/>
      <c r="B37" s="19"/>
      <c r="C37" s="20"/>
      <c r="D37" s="20"/>
      <c r="E37" s="21"/>
      <c r="F37" s="22"/>
      <c r="G37" s="23"/>
      <c r="H37" s="23"/>
      <c r="I37" s="23"/>
      <c r="J37" s="23"/>
      <c r="K37" s="24"/>
      <c r="L37" s="25"/>
      <c r="M37" s="26"/>
      <c r="N37" s="26"/>
      <c r="O37" s="26"/>
      <c r="P37" s="26"/>
      <c r="Q37" s="26"/>
      <c r="R37" s="26"/>
      <c r="S37" s="26"/>
      <c r="T37" s="26"/>
      <c r="U37" s="27">
        <f t="shared" si="0"/>
        <v>0</v>
      </c>
      <c r="V37" s="28">
        <f t="shared" si="1"/>
        <v>0</v>
      </c>
    </row>
    <row r="38" spans="1:22" x14ac:dyDescent="0.3">
      <c r="A38" s="19"/>
      <c r="B38" s="19"/>
      <c r="C38" s="20"/>
      <c r="D38" s="20"/>
      <c r="E38" s="21"/>
      <c r="F38" s="22"/>
      <c r="G38" s="23"/>
      <c r="H38" s="23"/>
      <c r="I38" s="23"/>
      <c r="J38" s="23"/>
      <c r="K38" s="24"/>
      <c r="L38" s="25"/>
      <c r="M38" s="26"/>
      <c r="N38" s="26"/>
      <c r="O38" s="26"/>
      <c r="P38" s="26"/>
      <c r="Q38" s="26"/>
      <c r="R38" s="26"/>
      <c r="S38" s="26"/>
      <c r="T38" s="26"/>
      <c r="U38" s="27">
        <f t="shared" si="0"/>
        <v>0</v>
      </c>
      <c r="V38" s="28">
        <f t="shared" si="1"/>
        <v>0</v>
      </c>
    </row>
    <row r="39" spans="1:22" x14ac:dyDescent="0.3">
      <c r="A39" s="19"/>
      <c r="B39" s="19"/>
      <c r="C39" s="20"/>
      <c r="D39" s="20"/>
      <c r="E39" s="21"/>
      <c r="F39" s="22"/>
      <c r="G39" s="23"/>
      <c r="H39" s="23"/>
      <c r="I39" s="23"/>
      <c r="J39" s="23"/>
      <c r="K39" s="24"/>
      <c r="L39" s="25"/>
      <c r="M39" s="26"/>
      <c r="N39" s="26"/>
      <c r="O39" s="26"/>
      <c r="P39" s="26"/>
      <c r="Q39" s="26"/>
      <c r="R39" s="26"/>
      <c r="S39" s="26"/>
      <c r="T39" s="26"/>
      <c r="U39" s="27">
        <f t="shared" si="0"/>
        <v>0</v>
      </c>
      <c r="V39" s="28">
        <f t="shared" si="1"/>
        <v>0</v>
      </c>
    </row>
    <row r="40" spans="1:22" x14ac:dyDescent="0.3">
      <c r="A40" s="19"/>
      <c r="B40" s="19"/>
      <c r="C40" s="20"/>
      <c r="D40" s="20"/>
      <c r="E40" s="21"/>
      <c r="F40" s="22"/>
      <c r="G40" s="23"/>
      <c r="H40" s="23"/>
      <c r="I40" s="23"/>
      <c r="J40" s="23"/>
      <c r="K40" s="24"/>
      <c r="L40" s="25"/>
      <c r="M40" s="26"/>
      <c r="N40" s="26"/>
      <c r="O40" s="26"/>
      <c r="P40" s="26"/>
      <c r="Q40" s="26"/>
      <c r="R40" s="26"/>
      <c r="S40" s="26"/>
      <c r="T40" s="26"/>
      <c r="U40" s="27">
        <f t="shared" si="0"/>
        <v>0</v>
      </c>
      <c r="V40" s="28">
        <f t="shared" si="1"/>
        <v>0</v>
      </c>
    </row>
    <row r="41" spans="1:22" x14ac:dyDescent="0.3">
      <c r="A41" s="19"/>
      <c r="B41" s="19"/>
      <c r="C41" s="20"/>
      <c r="D41" s="20"/>
      <c r="E41" s="21"/>
      <c r="F41" s="22"/>
      <c r="G41" s="23"/>
      <c r="H41" s="23"/>
      <c r="I41" s="23"/>
      <c r="J41" s="23"/>
      <c r="K41" s="24"/>
      <c r="L41" s="25"/>
      <c r="M41" s="26"/>
      <c r="N41" s="26"/>
      <c r="O41" s="26"/>
      <c r="P41" s="26"/>
      <c r="Q41" s="26"/>
      <c r="R41" s="26"/>
      <c r="S41" s="26"/>
      <c r="T41" s="26"/>
      <c r="U41" s="27">
        <f t="shared" si="0"/>
        <v>0</v>
      </c>
      <c r="V41" s="28">
        <f t="shared" si="1"/>
        <v>0</v>
      </c>
    </row>
    <row r="42" spans="1:22" x14ac:dyDescent="0.3">
      <c r="A42" s="19"/>
      <c r="B42" s="19"/>
      <c r="C42" s="20"/>
      <c r="D42" s="20"/>
      <c r="E42" s="21"/>
      <c r="F42" s="22"/>
      <c r="G42" s="23"/>
      <c r="H42" s="23"/>
      <c r="I42" s="23"/>
      <c r="J42" s="23"/>
      <c r="K42" s="24"/>
      <c r="L42" s="25"/>
      <c r="M42" s="26"/>
      <c r="N42" s="26"/>
      <c r="O42" s="26"/>
      <c r="P42" s="26"/>
      <c r="Q42" s="26"/>
      <c r="R42" s="26"/>
      <c r="S42" s="26"/>
      <c r="T42" s="26"/>
      <c r="U42" s="27">
        <f t="shared" si="0"/>
        <v>0</v>
      </c>
      <c r="V42" s="28">
        <f t="shared" si="1"/>
        <v>0</v>
      </c>
    </row>
    <row r="43" spans="1:22" x14ac:dyDescent="0.3">
      <c r="A43" s="19"/>
      <c r="B43" s="19"/>
      <c r="C43" s="20"/>
      <c r="D43" s="20"/>
      <c r="E43" s="21"/>
      <c r="F43" s="22"/>
      <c r="G43" s="23"/>
      <c r="H43" s="23"/>
      <c r="I43" s="23"/>
      <c r="J43" s="23"/>
      <c r="K43" s="24"/>
      <c r="L43" s="25"/>
      <c r="M43" s="26"/>
      <c r="N43" s="26"/>
      <c r="O43" s="26"/>
      <c r="P43" s="26"/>
      <c r="Q43" s="26"/>
      <c r="R43" s="26"/>
      <c r="S43" s="26"/>
      <c r="T43" s="26"/>
      <c r="U43" s="27">
        <f t="shared" si="0"/>
        <v>0</v>
      </c>
      <c r="V43" s="28">
        <f t="shared" si="1"/>
        <v>0</v>
      </c>
    </row>
    <row r="44" spans="1:22" x14ac:dyDescent="0.3">
      <c r="A44" s="19"/>
      <c r="B44" s="19"/>
      <c r="C44" s="20"/>
      <c r="D44" s="20"/>
      <c r="E44" s="21"/>
      <c r="F44" s="22"/>
      <c r="G44" s="23"/>
      <c r="H44" s="23"/>
      <c r="I44" s="23"/>
      <c r="J44" s="23"/>
      <c r="K44" s="24"/>
      <c r="L44" s="25"/>
      <c r="M44" s="26"/>
      <c r="N44" s="26"/>
      <c r="O44" s="26"/>
      <c r="P44" s="26"/>
      <c r="Q44" s="26"/>
      <c r="R44" s="26"/>
      <c r="S44" s="26"/>
      <c r="T44" s="26"/>
      <c r="U44" s="27">
        <f t="shared" si="0"/>
        <v>0</v>
      </c>
      <c r="V44" s="28">
        <f t="shared" si="1"/>
        <v>0</v>
      </c>
    </row>
    <row r="45" spans="1:22" x14ac:dyDescent="0.3">
      <c r="A45" s="19"/>
      <c r="B45" s="19"/>
      <c r="C45" s="20"/>
      <c r="D45" s="20"/>
      <c r="E45" s="21"/>
      <c r="F45" s="22"/>
      <c r="G45" s="23"/>
      <c r="H45" s="23"/>
      <c r="I45" s="23"/>
      <c r="J45" s="23"/>
      <c r="K45" s="24"/>
      <c r="L45" s="25"/>
      <c r="M45" s="26"/>
      <c r="N45" s="26"/>
      <c r="O45" s="26"/>
      <c r="P45" s="26"/>
      <c r="Q45" s="26"/>
      <c r="R45" s="26"/>
      <c r="S45" s="26"/>
      <c r="T45" s="26"/>
      <c r="U45" s="27">
        <f t="shared" si="0"/>
        <v>0</v>
      </c>
      <c r="V45" s="28">
        <f t="shared" si="1"/>
        <v>0</v>
      </c>
    </row>
    <row r="46" spans="1:22" x14ac:dyDescent="0.3">
      <c r="A46" s="19"/>
      <c r="B46" s="19"/>
      <c r="C46" s="20"/>
      <c r="D46" s="20"/>
      <c r="E46" s="21"/>
      <c r="F46" s="22"/>
      <c r="G46" s="23"/>
      <c r="H46" s="23"/>
      <c r="I46" s="23"/>
      <c r="J46" s="23"/>
      <c r="K46" s="24"/>
      <c r="L46" s="25"/>
      <c r="M46" s="26"/>
      <c r="N46" s="26"/>
      <c r="O46" s="26"/>
      <c r="P46" s="26"/>
      <c r="Q46" s="26"/>
      <c r="R46" s="26"/>
      <c r="S46" s="26"/>
      <c r="T46" s="26"/>
      <c r="U46" s="27">
        <f t="shared" si="0"/>
        <v>0</v>
      </c>
      <c r="V46" s="28">
        <f t="shared" si="1"/>
        <v>0</v>
      </c>
    </row>
  </sheetData>
  <autoFilter ref="A8:V8" xr:uid="{34D8775D-08E5-42F8-8F6D-2DC9CE368B96}"/>
  <conditionalFormatting sqref="V9:V46">
    <cfRule type="cellIs" dxfId="6" priority="4" operator="lessThan">
      <formula>0</formula>
    </cfRule>
  </conditionalFormatting>
  <conditionalFormatting sqref="V9:V46">
    <cfRule type="expression" dxfId="5" priority="2">
      <formula>#REF!&lt;0</formula>
    </cfRule>
  </conditionalFormatting>
  <conditionalFormatting sqref="D9:D46">
    <cfRule type="expression" dxfId="4" priority="1">
      <formula>OR($D9&gt;2022,AND($D9&lt;2022,$D9&lt;&gt;""))</formula>
    </cfRule>
  </conditionalFormatting>
  <conditionalFormatting sqref="C9:C46">
    <cfRule type="expression" dxfId="3" priority="5">
      <formula>(#REF!&gt;1)</formula>
    </cfRule>
  </conditionalFormatting>
  <dataValidations count="3">
    <dataValidation type="list" allowBlank="1" showInputMessage="1" showErrorMessage="1" sqref="L9:L46" xr:uid="{74DE7118-D01A-4F9F-8068-5ECFDBF4D537}">
      <formula1>"N/A, FMR, Actual Rent"</formula1>
    </dataValidation>
    <dataValidation type="list" allowBlank="1" showInputMessage="1" showErrorMessage="1" sqref="E9:E46" xr:uid="{8686F3BF-8B21-4914-9288-7B3459E4E018}">
      <formula1>"PH, TH, Joint TH &amp; PH-RRH, HMIS, SSO, TRA, PRA, SRA, S+C/SRO"</formula1>
    </dataValidation>
    <dataValidation allowBlank="1" showErrorMessage="1" sqref="A8:V8" xr:uid="{43ABA473-E432-47BC-91AA-DCF9B05A6E8E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61ECF-8AD3-44E1-9A85-80AC171B32BB}">
  <sheetPr codeName="Sheet1"/>
  <dimension ref="A1:J32"/>
  <sheetViews>
    <sheetView topLeftCell="A16" workbookViewId="0">
      <selection activeCell="F28" sqref="F28"/>
    </sheetView>
  </sheetViews>
  <sheetFormatPr defaultRowHeight="14.4" x14ac:dyDescent="0.3"/>
  <cols>
    <col min="7" max="7" width="9.88671875" bestFit="1" customWidth="1"/>
  </cols>
  <sheetData>
    <row r="1" spans="1:10" x14ac:dyDescent="0.3">
      <c r="A1" t="s">
        <v>115</v>
      </c>
      <c r="F1" t="s">
        <v>118</v>
      </c>
    </row>
    <row r="3" spans="1:10" x14ac:dyDescent="0.3">
      <c r="A3" t="s">
        <v>116</v>
      </c>
    </row>
    <row r="4" spans="1:10" x14ac:dyDescent="0.3">
      <c r="A4" t="s">
        <v>31</v>
      </c>
      <c r="B4">
        <v>86825</v>
      </c>
      <c r="F4" s="20" t="s">
        <v>31</v>
      </c>
      <c r="G4" s="28">
        <v>86825</v>
      </c>
      <c r="I4" t="str">
        <f>IF(A4=F4,"","BAD")</f>
        <v/>
      </c>
      <c r="J4" t="str">
        <f>IF(B4=G4,"","BAD")</f>
        <v/>
      </c>
    </row>
    <row r="5" spans="1:10" x14ac:dyDescent="0.3">
      <c r="A5" t="s">
        <v>39</v>
      </c>
      <c r="B5">
        <v>122608</v>
      </c>
      <c r="F5" s="20" t="s">
        <v>39</v>
      </c>
      <c r="G5" s="28">
        <v>122608</v>
      </c>
      <c r="I5" t="str">
        <f t="shared" ref="I5:I31" si="0">IF(A5=F5,"","BAD")</f>
        <v/>
      </c>
      <c r="J5" t="str">
        <f t="shared" ref="J5:J31" si="1">IF(B5=G5,"","BAD")</f>
        <v/>
      </c>
    </row>
    <row r="6" spans="1:10" x14ac:dyDescent="0.3">
      <c r="A6" t="s">
        <v>42</v>
      </c>
      <c r="B6">
        <v>54852</v>
      </c>
      <c r="F6" s="20" t="s">
        <v>42</v>
      </c>
      <c r="G6" s="28">
        <v>54852</v>
      </c>
      <c r="I6" t="str">
        <f t="shared" si="0"/>
        <v/>
      </c>
      <c r="J6" t="str">
        <f t="shared" si="1"/>
        <v/>
      </c>
    </row>
    <row r="7" spans="1:10" x14ac:dyDescent="0.3">
      <c r="A7" t="s">
        <v>44</v>
      </c>
      <c r="B7">
        <v>292896</v>
      </c>
      <c r="F7" s="20" t="s">
        <v>44</v>
      </c>
      <c r="G7" s="28">
        <v>292896</v>
      </c>
      <c r="I7" t="str">
        <f t="shared" si="0"/>
        <v/>
      </c>
      <c r="J7" t="str">
        <f t="shared" si="1"/>
        <v/>
      </c>
    </row>
    <row r="8" spans="1:10" x14ac:dyDescent="0.3">
      <c r="A8" t="s">
        <v>47</v>
      </c>
      <c r="B8">
        <v>70361</v>
      </c>
      <c r="F8" s="20" t="s">
        <v>47</v>
      </c>
      <c r="G8" s="28">
        <v>70361</v>
      </c>
      <c r="I8" t="str">
        <f t="shared" si="0"/>
        <v/>
      </c>
      <c r="J8" t="str">
        <f t="shared" si="1"/>
        <v/>
      </c>
    </row>
    <row r="9" spans="1:10" x14ac:dyDescent="0.3">
      <c r="A9" t="s">
        <v>50</v>
      </c>
      <c r="B9">
        <v>153498</v>
      </c>
      <c r="F9" s="20" t="s">
        <v>50</v>
      </c>
      <c r="G9" s="28">
        <v>153498</v>
      </c>
      <c r="I9" t="str">
        <f t="shared" si="0"/>
        <v/>
      </c>
      <c r="J9" t="str">
        <f t="shared" si="1"/>
        <v/>
      </c>
    </row>
    <row r="10" spans="1:10" x14ac:dyDescent="0.3">
      <c r="A10" t="s">
        <v>53</v>
      </c>
      <c r="B10">
        <v>244623</v>
      </c>
      <c r="F10" s="20" t="s">
        <v>53</v>
      </c>
      <c r="G10" s="28">
        <v>244623</v>
      </c>
      <c r="I10" t="str">
        <f t="shared" si="0"/>
        <v/>
      </c>
      <c r="J10" t="str">
        <f t="shared" si="1"/>
        <v/>
      </c>
    </row>
    <row r="11" spans="1:10" x14ac:dyDescent="0.3">
      <c r="A11" t="s">
        <v>56</v>
      </c>
      <c r="B11">
        <v>144758</v>
      </c>
      <c r="F11" s="20" t="s">
        <v>56</v>
      </c>
      <c r="G11" s="28">
        <v>144758</v>
      </c>
      <c r="I11" t="str">
        <f t="shared" si="0"/>
        <v/>
      </c>
      <c r="J11" t="str">
        <f t="shared" si="1"/>
        <v/>
      </c>
    </row>
    <row r="12" spans="1:10" x14ac:dyDescent="0.3">
      <c r="A12" t="s">
        <v>59</v>
      </c>
      <c r="B12">
        <v>2098256</v>
      </c>
      <c r="F12" s="20" t="s">
        <v>59</v>
      </c>
      <c r="G12" s="28">
        <v>2098256</v>
      </c>
      <c r="I12" t="str">
        <f t="shared" si="0"/>
        <v/>
      </c>
      <c r="J12" t="str">
        <f t="shared" si="1"/>
        <v/>
      </c>
    </row>
    <row r="13" spans="1:10" x14ac:dyDescent="0.3">
      <c r="A13" t="s">
        <v>62</v>
      </c>
      <c r="B13">
        <v>107518</v>
      </c>
      <c r="F13" s="20" t="s">
        <v>62</v>
      </c>
      <c r="G13" s="28">
        <v>107518</v>
      </c>
      <c r="I13" t="str">
        <f t="shared" si="0"/>
        <v/>
      </c>
      <c r="J13" t="str">
        <f t="shared" si="1"/>
        <v/>
      </c>
    </row>
    <row r="14" spans="1:10" x14ac:dyDescent="0.3">
      <c r="A14" t="s">
        <v>66</v>
      </c>
      <c r="B14">
        <v>913858</v>
      </c>
      <c r="F14" s="20" t="s">
        <v>66</v>
      </c>
      <c r="G14" s="28">
        <v>913858</v>
      </c>
      <c r="I14" t="str">
        <f t="shared" si="0"/>
        <v/>
      </c>
      <c r="J14" t="str">
        <f t="shared" si="1"/>
        <v/>
      </c>
    </row>
    <row r="15" spans="1:10" x14ac:dyDescent="0.3">
      <c r="A15" t="s">
        <v>69</v>
      </c>
      <c r="B15">
        <v>556918</v>
      </c>
      <c r="F15" s="20" t="s">
        <v>69</v>
      </c>
      <c r="G15" s="28">
        <v>556918</v>
      </c>
      <c r="I15" t="str">
        <f t="shared" si="0"/>
        <v/>
      </c>
      <c r="J15" t="str">
        <f t="shared" si="1"/>
        <v/>
      </c>
    </row>
    <row r="16" spans="1:10" x14ac:dyDescent="0.3">
      <c r="A16" t="s">
        <v>72</v>
      </c>
      <c r="B16">
        <v>80585</v>
      </c>
      <c r="F16" s="20" t="s">
        <v>72</v>
      </c>
      <c r="G16" s="28">
        <v>80585</v>
      </c>
      <c r="I16" t="str">
        <f t="shared" si="0"/>
        <v/>
      </c>
      <c r="J16" t="str">
        <f t="shared" si="1"/>
        <v/>
      </c>
    </row>
    <row r="17" spans="1:10" x14ac:dyDescent="0.3">
      <c r="A17" t="s">
        <v>75</v>
      </c>
      <c r="B17">
        <v>23606</v>
      </c>
      <c r="F17" s="20" t="s">
        <v>75</v>
      </c>
      <c r="G17" s="28">
        <v>23606</v>
      </c>
      <c r="I17" t="str">
        <f t="shared" si="0"/>
        <v/>
      </c>
      <c r="J17" t="str">
        <f t="shared" si="1"/>
        <v/>
      </c>
    </row>
    <row r="18" spans="1:10" x14ac:dyDescent="0.3">
      <c r="A18" t="s">
        <v>77</v>
      </c>
      <c r="B18">
        <v>20002</v>
      </c>
      <c r="F18" s="20" t="s">
        <v>77</v>
      </c>
      <c r="G18" s="28">
        <v>20002</v>
      </c>
      <c r="I18" t="str">
        <f t="shared" si="0"/>
        <v/>
      </c>
      <c r="J18" t="str">
        <f t="shared" si="1"/>
        <v/>
      </c>
    </row>
    <row r="19" spans="1:10" x14ac:dyDescent="0.3">
      <c r="A19" t="s">
        <v>80</v>
      </c>
      <c r="B19">
        <v>61243</v>
      </c>
      <c r="F19" s="20" t="s">
        <v>80</v>
      </c>
      <c r="G19" s="28">
        <v>61243</v>
      </c>
      <c r="I19" t="str">
        <f t="shared" si="0"/>
        <v/>
      </c>
      <c r="J19" t="str">
        <f t="shared" si="1"/>
        <v/>
      </c>
    </row>
    <row r="20" spans="1:10" x14ac:dyDescent="0.3">
      <c r="A20" t="s">
        <v>82</v>
      </c>
      <c r="B20">
        <v>36179</v>
      </c>
      <c r="F20" s="20" t="s">
        <v>82</v>
      </c>
      <c r="G20" s="28">
        <v>36179</v>
      </c>
      <c r="I20" t="str">
        <f t="shared" si="0"/>
        <v/>
      </c>
      <c r="J20" t="str">
        <f t="shared" si="1"/>
        <v/>
      </c>
    </row>
    <row r="21" spans="1:10" x14ac:dyDescent="0.3">
      <c r="A21" t="s">
        <v>85</v>
      </c>
      <c r="B21">
        <v>258499</v>
      </c>
      <c r="F21" s="20" t="s">
        <v>85</v>
      </c>
      <c r="G21" s="28">
        <v>258499</v>
      </c>
      <c r="I21" t="str">
        <f t="shared" si="0"/>
        <v/>
      </c>
      <c r="J21" t="str">
        <f t="shared" si="1"/>
        <v/>
      </c>
    </row>
    <row r="22" spans="1:10" x14ac:dyDescent="0.3">
      <c r="A22" t="s">
        <v>87</v>
      </c>
      <c r="B22">
        <v>69798</v>
      </c>
      <c r="F22" s="20" t="s">
        <v>87</v>
      </c>
      <c r="G22" s="28">
        <v>69798</v>
      </c>
      <c r="I22" t="str">
        <f t="shared" si="0"/>
        <v/>
      </c>
      <c r="J22" t="str">
        <f t="shared" si="1"/>
        <v/>
      </c>
    </row>
    <row r="23" spans="1:10" x14ac:dyDescent="0.3">
      <c r="A23" t="s">
        <v>90</v>
      </c>
      <c r="B23">
        <v>579647</v>
      </c>
      <c r="F23" s="20" t="s">
        <v>90</v>
      </c>
      <c r="G23" s="28">
        <v>579647</v>
      </c>
      <c r="I23" t="str">
        <f t="shared" si="0"/>
        <v/>
      </c>
      <c r="J23" t="str">
        <f t="shared" si="1"/>
        <v/>
      </c>
    </row>
    <row r="24" spans="1:10" x14ac:dyDescent="0.3">
      <c r="A24" t="s">
        <v>93</v>
      </c>
      <c r="B24">
        <v>162042</v>
      </c>
      <c r="F24" s="20" t="s">
        <v>93</v>
      </c>
      <c r="G24" s="28">
        <v>162042</v>
      </c>
      <c r="I24" t="str">
        <f t="shared" si="0"/>
        <v/>
      </c>
      <c r="J24" t="str">
        <f t="shared" si="1"/>
        <v/>
      </c>
    </row>
    <row r="25" spans="1:10" x14ac:dyDescent="0.3">
      <c r="A25" t="s">
        <v>97</v>
      </c>
      <c r="B25">
        <v>219476</v>
      </c>
      <c r="F25" s="20" t="s">
        <v>97</v>
      </c>
      <c r="G25" s="28">
        <v>219476</v>
      </c>
      <c r="I25" t="str">
        <f t="shared" si="0"/>
        <v/>
      </c>
      <c r="J25" t="str">
        <f t="shared" si="1"/>
        <v/>
      </c>
    </row>
    <row r="26" spans="1:10" x14ac:dyDescent="0.3">
      <c r="A26" t="s">
        <v>99</v>
      </c>
      <c r="B26">
        <v>81191</v>
      </c>
      <c r="F26" s="20" t="s">
        <v>99</v>
      </c>
      <c r="G26" s="28">
        <v>81191</v>
      </c>
      <c r="I26" t="str">
        <f t="shared" si="0"/>
        <v/>
      </c>
      <c r="J26" t="str">
        <f t="shared" si="1"/>
        <v/>
      </c>
    </row>
    <row r="27" spans="1:10" x14ac:dyDescent="0.3">
      <c r="A27" t="s">
        <v>101</v>
      </c>
      <c r="B27">
        <v>203000</v>
      </c>
      <c r="F27" s="20" t="s">
        <v>101</v>
      </c>
      <c r="G27" s="28">
        <v>203000</v>
      </c>
      <c r="I27" t="str">
        <f t="shared" si="0"/>
        <v/>
      </c>
      <c r="J27" t="str">
        <f t="shared" si="1"/>
        <v/>
      </c>
    </row>
    <row r="28" spans="1:10" x14ac:dyDescent="0.3">
      <c r="F28" s="20" t="s">
        <v>103</v>
      </c>
      <c r="G28" s="28">
        <v>30000</v>
      </c>
      <c r="I28" t="str">
        <f t="shared" si="0"/>
        <v>BAD</v>
      </c>
      <c r="J28" t="str">
        <f t="shared" si="1"/>
        <v>BAD</v>
      </c>
    </row>
    <row r="29" spans="1:10" x14ac:dyDescent="0.3">
      <c r="A29" t="s">
        <v>106</v>
      </c>
      <c r="B29">
        <v>67302</v>
      </c>
      <c r="F29" s="20" t="s">
        <v>106</v>
      </c>
      <c r="G29" s="28">
        <v>67302</v>
      </c>
      <c r="I29" t="str">
        <f t="shared" si="0"/>
        <v/>
      </c>
      <c r="J29" t="str">
        <f t="shared" si="1"/>
        <v/>
      </c>
    </row>
    <row r="30" spans="1:10" x14ac:dyDescent="0.3">
      <c r="A30" t="s">
        <v>108</v>
      </c>
      <c r="B30">
        <v>239442</v>
      </c>
      <c r="F30" s="20" t="s">
        <v>108</v>
      </c>
      <c r="G30" s="28">
        <v>239442</v>
      </c>
      <c r="I30" t="str">
        <f t="shared" si="0"/>
        <v/>
      </c>
      <c r="J30" t="str">
        <f t="shared" si="1"/>
        <v/>
      </c>
    </row>
    <row r="31" spans="1:10" x14ac:dyDescent="0.3">
      <c r="A31" t="s">
        <v>110</v>
      </c>
      <c r="B31">
        <v>84000</v>
      </c>
      <c r="F31" s="20" t="s">
        <v>110</v>
      </c>
      <c r="G31" s="28">
        <v>84000</v>
      </c>
      <c r="I31" t="str">
        <f t="shared" si="0"/>
        <v/>
      </c>
      <c r="J31" t="str">
        <f t="shared" si="1"/>
        <v/>
      </c>
    </row>
    <row r="32" spans="1:10" x14ac:dyDescent="0.3">
      <c r="A32" t="s">
        <v>117</v>
      </c>
      <c r="B32">
        <v>0</v>
      </c>
    </row>
  </sheetData>
  <sortState xmlns:xlrd2="http://schemas.microsoft.com/office/spreadsheetml/2017/richdata2" ref="A4:B32">
    <sortCondition ref="A4:A32"/>
  </sortState>
  <conditionalFormatting sqref="G4:G31">
    <cfRule type="cellIs" dxfId="2" priority="4" operator="lessThan">
      <formula>0</formula>
    </cfRule>
  </conditionalFormatting>
  <conditionalFormatting sqref="F4:F31">
    <cfRule type="expression" dxfId="1" priority="3">
      <formula>(CH4&gt;1)</formula>
    </cfRule>
  </conditionalFormatting>
  <conditionalFormatting sqref="G4:G31">
    <cfRule type="expression" dxfId="0" priority="2">
      <formula>#REF!&lt;0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FY 2021 GIW</vt:lpstr>
      <vt:lpstr>Sheet1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2021-03-06T21:42:19Z</dcterms:created>
  <dcterms:modified xsi:type="dcterms:W3CDTF">2021-05-20T14:00:51Z</dcterms:modified>
</cp:coreProperties>
</file>