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BB3445A3-08FC-4802-A251-ACAEEB28EC69}" xr6:coauthVersionLast="46" xr6:coauthVersionMax="46" xr10:uidLastSave="{00000000-0000-0000-0000-000000000000}"/>
  <bookViews>
    <workbookView xWindow="-108" yWindow="-108" windowWidth="27288" windowHeight="17664" xr2:uid="{D6973773-FEEC-41CD-95AF-6C92E0BA4EF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<sst xmlns="http://schemas.openxmlformats.org/spreadsheetml/2006/main" count="64" uniqueCount="51">
  <si>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</si>
  <si>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</si>
  <si>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</si>
  <si>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</si>
  <si>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</si>
  <si>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</si>
  <si>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</si>
  <si>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</si>
  <si>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</si>
  <si>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</si>
  <si>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</si>
  <si>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</si>
  <si>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</si>
  <si>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</si>
  <si>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</si>
  <si>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</si>
  <si>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</si>
  <si>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</si>
  <si>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</si>
  <si>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</si>
  <si>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</si>
  <si>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</si>
  <si>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</si>
  <si>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</si>
  <si>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</si>
  <si>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</si>
  <si>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</si>
  <si>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</si>
  <si>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MI-519</t>
  </si>
  <si>
    <t>County of Ottawa</t>
  </si>
  <si>
    <t>Permanent Housing Assistance for Chronically Homeless Individuals</t>
  </si>
  <si>
    <t>MI0269L5F192013</t>
  </si>
  <si>
    <t>PH</t>
  </si>
  <si>
    <t>Detroit</t>
  </si>
  <si>
    <t>Holland/Ottawa County CoC</t>
  </si>
  <si>
    <t>Greater Ottawa County United Way</t>
  </si>
  <si>
    <t>Permanent Housing Assistance for Homeless Persons with Disabilities</t>
  </si>
  <si>
    <t>MI0270L5F192013</t>
  </si>
  <si>
    <t>Good Samaritan Ministries</t>
  </si>
  <si>
    <t>Permanent Supportive Housing - GSM Renewal 2019</t>
  </si>
  <si>
    <t>MI0458L5F192006</t>
  </si>
  <si>
    <t>Resilience: Advocates for Ending Violence</t>
  </si>
  <si>
    <t>Ottawa DV PH-RRH 1</t>
  </si>
  <si>
    <t>MI0494L5F192005</t>
  </si>
  <si>
    <t>Community Housing Partnership RRH - GSM</t>
  </si>
  <si>
    <t>MI0548L5F192004</t>
  </si>
  <si>
    <t>Ottawa DV Bonus Combined</t>
  </si>
  <si>
    <t>MI0630D5F192002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</si>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</sst>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76E5-535E-4D2A-A39C-18DA2F413213}">
  <sheetPr codeName="Sheet190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48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49</v>
      </c>
      <c r="B5" s="34">
        <f ca="1">SUM(OFFSET(V8,1,0,500,1))</f>
        <v>1326183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19728</v>
      </c>
      <c r="H9" s="23">
        <v>3269</v>
      </c>
      <c r="I9" s="23">
        <v>0</v>
      </c>
      <c r="J9" s="23">
        <v>0</v>
      </c>
      <c r="K9" s="24">
        <v>1179</v>
      </c>
      <c r="L9" s="25" t="s">
        <v>50</v>
      </c>
      <c r="M9" s="26">
        <v>0</v>
      </c>
      <c r="N9" s="26">
        <v>0</v>
      </c>
      <c r="O9" s="26">
        <v>2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4" si="0">SUM(M9:T9)</f>
        <v>2</v>
      </c>
      <c r="V9" s="28">
        <f t="shared" ref="V9:V24" si="1">SUM(F9:K9)</f>
        <v>24176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594396</v>
      </c>
      <c r="H10" s="23">
        <v>5733</v>
      </c>
      <c r="I10" s="23">
        <v>0</v>
      </c>
      <c r="J10" s="23">
        <v>0</v>
      </c>
      <c r="K10" s="24">
        <v>22582</v>
      </c>
      <c r="L10" s="25" t="s">
        <v>50</v>
      </c>
      <c r="M10" s="26">
        <v>0</v>
      </c>
      <c r="N10" s="26">
        <v>0</v>
      </c>
      <c r="O10" s="26">
        <v>50</v>
      </c>
      <c r="P10" s="26">
        <v>9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59</v>
      </c>
      <c r="V10" s="28">
        <f t="shared" si="1"/>
        <v>622711</v>
      </c>
    </row>
    <row r="11" spans="1:22" x14ac:dyDescent="0.3">
      <c r="A11" s="19" t="s">
        <v>38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38532</v>
      </c>
      <c r="H11" s="23">
        <v>7379</v>
      </c>
      <c r="I11" s="23">
        <v>0</v>
      </c>
      <c r="J11" s="23">
        <v>0</v>
      </c>
      <c r="K11" s="24">
        <v>2405</v>
      </c>
      <c r="L11" s="25" t="s">
        <v>50</v>
      </c>
      <c r="M11" s="26">
        <v>4</v>
      </c>
      <c r="N11" s="26">
        <v>1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5</v>
      </c>
      <c r="V11" s="28">
        <f t="shared" si="1"/>
        <v>48316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115056</v>
      </c>
      <c r="H12" s="23">
        <v>26965</v>
      </c>
      <c r="I12" s="23">
        <v>0</v>
      </c>
      <c r="J12" s="23">
        <v>0</v>
      </c>
      <c r="K12" s="24">
        <v>5235</v>
      </c>
      <c r="L12" s="25" t="s">
        <v>50</v>
      </c>
      <c r="M12" s="26">
        <v>1</v>
      </c>
      <c r="N12" s="26">
        <v>9</v>
      </c>
      <c r="O12" s="26">
        <v>1</v>
      </c>
      <c r="P12" s="26">
        <v>1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12</v>
      </c>
      <c r="V12" s="28">
        <f t="shared" si="1"/>
        <v>147256</v>
      </c>
    </row>
    <row r="13" spans="1:22" x14ac:dyDescent="0.3">
      <c r="A13" s="19" t="s">
        <v>38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162708</v>
      </c>
      <c r="H13" s="23">
        <v>172523</v>
      </c>
      <c r="I13" s="23">
        <v>0</v>
      </c>
      <c r="J13" s="23">
        <v>0</v>
      </c>
      <c r="K13" s="24">
        <v>30469</v>
      </c>
      <c r="L13" s="25" t="s">
        <v>50</v>
      </c>
      <c r="M13" s="26">
        <v>0</v>
      </c>
      <c r="N13" s="26">
        <v>0</v>
      </c>
      <c r="O13" s="26">
        <v>0</v>
      </c>
      <c r="P13" s="26">
        <v>7</v>
      </c>
      <c r="Q13" s="26">
        <v>3</v>
      </c>
      <c r="R13" s="26">
        <v>1</v>
      </c>
      <c r="S13" s="26">
        <v>1</v>
      </c>
      <c r="T13" s="26">
        <v>0</v>
      </c>
      <c r="U13" s="27">
        <f t="shared" si="0"/>
        <v>12</v>
      </c>
      <c r="V13" s="28">
        <f t="shared" si="1"/>
        <v>365700</v>
      </c>
    </row>
    <row r="14" spans="1:22" x14ac:dyDescent="0.3">
      <c r="A14" s="19" t="s">
        <v>41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73536</v>
      </c>
      <c r="H14" s="23">
        <v>39203</v>
      </c>
      <c r="I14" s="23">
        <v>0</v>
      </c>
      <c r="J14" s="23">
        <v>0</v>
      </c>
      <c r="K14" s="24">
        <v>5285</v>
      </c>
      <c r="L14" s="25" t="s">
        <v>50</v>
      </c>
      <c r="M14" s="26">
        <v>0</v>
      </c>
      <c r="N14" s="26">
        <v>0</v>
      </c>
      <c r="O14" s="26">
        <v>2</v>
      </c>
      <c r="P14" s="26">
        <v>2</v>
      </c>
      <c r="Q14" s="26">
        <v>2</v>
      </c>
      <c r="R14" s="26">
        <v>0</v>
      </c>
      <c r="S14" s="26">
        <v>0</v>
      </c>
      <c r="T14" s="26">
        <v>0</v>
      </c>
      <c r="U14" s="27">
        <f t="shared" si="0"/>
        <v>6</v>
      </c>
      <c r="V14" s="28">
        <f t="shared" si="1"/>
        <v>118024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298DF196-546E-443B-A7AA-1C10314601DF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33A39938-9888-493C-B101-1004D4ED1125}">
      <formula1>"N/A, FMR, Actual Rent"</formula1>
    </dataValidation>
    <dataValidation type="list" allowBlank="1" showInputMessage="1" showErrorMessage="1" sqref="E9:E24" xr:uid="{AA62D28F-0D4D-4AD7-8B0D-0F04DEADE859}">
      <formula1>"PH, TH, Joint TH &amp; PH-RRH, HMIS, SSO, TRA, PRA, SRA, S+C/SRO"</formula1>
    </dataValidation>
    <dataValidation allowBlank="1" showErrorMessage="1" sqref="A8:V8" xr:uid="{E5B2CC35-6A40-45A8-82DD-6730D96D876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2021-03-06T21:42:20Z</dcterms:created>
  <dcterms:modified xsi:type="dcterms:W3CDTF">2021-05-20T14:00:51Z</dcterms:modified>
</cp:coreProperties>
</file>