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9FD47674-103D-4B2A-8C67-AAFD2D00C6F0}" xr6:coauthVersionLast="46" xr6:coauthVersionMax="46" xr10:uidLastSave="{00000000-0000-0000-0000-000000000000}"/>
  <bookViews>
    <workbookView xWindow="-108" yWindow="-108" windowWidth="27288" windowHeight="17664" xr2:uid="{4E2F9068-FB94-4CC4-9063-02BDE1F750B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<sst xmlns="http://schemas.openxmlformats.org/spreadsheetml/2006/main" count="79" uniqueCount="57">
  <si>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</si>
  <si>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</si>
  <si>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</si>
  <si>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</si>
  <si>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</si>
  <si>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</si>
  <si>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</si>
  <si>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</si>
  <si>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</si>
  <si>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</si>
  <si>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</si>
  <si>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</si>
  <si>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</si>
  <si>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</si>
  <si>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</si>
  <si>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</si>
  <si>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</si>
  <si>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</si>
  <si>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</si>
  <si>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</si>
  <si>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</si>
  <si>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</si>
  <si>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</si>
  <si>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</si>
  <si>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</si>
  <si>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</si>
  <si>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</si>
  <si>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</si>
  <si>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MI-516</t>
  </si>
  <si>
    <t>HealthWest (formerly known as Community Mental Health Services of Muskegon County)</t>
  </si>
  <si>
    <t>SUPPORTIVE Housing III</t>
  </si>
  <si>
    <t>MI0250L5F162010</t>
  </si>
  <si>
    <t>PH</t>
  </si>
  <si>
    <t/>
  </si>
  <si>
    <t>Detroit</t>
  </si>
  <si>
    <t>Norton Shores, Muskegon City &amp; County CoC</t>
  </si>
  <si>
    <t>Muskegon Community Health Project</t>
  </si>
  <si>
    <t>Every Woman's Place, Inc.</t>
  </si>
  <si>
    <t>MI0252L5F162013</t>
  </si>
  <si>
    <t>SUPPORTIVE Housing I</t>
  </si>
  <si>
    <t>MI0253L5F162013</t>
  </si>
  <si>
    <t>SUPPORTIVE Housing II</t>
  </si>
  <si>
    <t>MI0254L5F162013</t>
  </si>
  <si>
    <t>SUPPORTIVE housing IV</t>
  </si>
  <si>
    <t>MI0324L5F162010</t>
  </si>
  <si>
    <t>Bethany Housing Ministries dba Community enCompass</t>
  </si>
  <si>
    <t>Veteran Singles &amp; Family Consolidated</t>
  </si>
  <si>
    <t>MI0352L5F162008</t>
  </si>
  <si>
    <t>permanent supportive housing</t>
  </si>
  <si>
    <t>MI0490L5F162005</t>
  </si>
  <si>
    <t>PSH reallocated</t>
  </si>
  <si>
    <t>MI0511L5F162005</t>
  </si>
  <si>
    <t>PSH 2018</t>
  </si>
  <si>
    <t>MI0589L5F162003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</si>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</sst>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0BE11-7834-4117-8836-8713C7422CB4}">
  <sheetPr codeName="Sheet187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55</v>
      </c>
      <c r="B5" s="34">
        <f ca="1">SUM(OFFSET(V8,1,0,500,1))</f>
        <v>629514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29263</v>
      </c>
      <c r="G9" s="23">
        <v>0</v>
      </c>
      <c r="H9" s="23">
        <v>0</v>
      </c>
      <c r="I9" s="23">
        <v>0</v>
      </c>
      <c r="J9" s="23">
        <v>0</v>
      </c>
      <c r="K9" s="24">
        <v>0</v>
      </c>
      <c r="L9" s="25" t="s">
        <v>56</v>
      </c>
      <c r="M9" s="26">
        <v>0</v>
      </c>
      <c r="N9" s="26">
        <v>0</v>
      </c>
      <c r="O9" s="26">
        <v>4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7" si="0">SUM(M9:T9)</f>
        <v>4</v>
      </c>
      <c r="V9" s="28">
        <f t="shared" ref="V9:V27" si="1">SUM(F9:K9)</f>
        <v>29263</v>
      </c>
    </row>
    <row r="10" spans="1:22" x14ac:dyDescent="0.3">
      <c r="A10" s="19" t="s">
        <v>37</v>
      </c>
      <c r="B10" s="19" t="s">
        <v>15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62000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62000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141986</v>
      </c>
      <c r="G11" s="23">
        <v>0</v>
      </c>
      <c r="H11" s="23">
        <v>0</v>
      </c>
      <c r="I11" s="23">
        <v>0</v>
      </c>
      <c r="J11" s="23">
        <v>0</v>
      </c>
      <c r="K11" s="24">
        <v>3528</v>
      </c>
      <c r="L11" s="25" t="s">
        <v>56</v>
      </c>
      <c r="M11" s="26">
        <v>0</v>
      </c>
      <c r="N11" s="26">
        <v>0</v>
      </c>
      <c r="O11" s="26">
        <v>16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16</v>
      </c>
      <c r="V11" s="28">
        <f t="shared" si="1"/>
        <v>145514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22631</v>
      </c>
      <c r="G12" s="23">
        <v>0</v>
      </c>
      <c r="H12" s="23">
        <v>0</v>
      </c>
      <c r="I12" s="23">
        <v>0</v>
      </c>
      <c r="J12" s="23">
        <v>0</v>
      </c>
      <c r="K12" s="24">
        <v>758</v>
      </c>
      <c r="L12" s="25" t="s">
        <v>56</v>
      </c>
      <c r="M12" s="26">
        <v>0</v>
      </c>
      <c r="N12" s="26">
        <v>0</v>
      </c>
      <c r="O12" s="26">
        <v>3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3</v>
      </c>
      <c r="V12" s="28">
        <f t="shared" si="1"/>
        <v>23389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28980</v>
      </c>
      <c r="G13" s="23">
        <v>0</v>
      </c>
      <c r="H13" s="23">
        <v>0</v>
      </c>
      <c r="I13" s="23">
        <v>0</v>
      </c>
      <c r="J13" s="23">
        <v>0</v>
      </c>
      <c r="K13" s="24">
        <v>888</v>
      </c>
      <c r="L13" s="25" t="s">
        <v>56</v>
      </c>
      <c r="M13" s="26">
        <v>0</v>
      </c>
      <c r="N13" s="26">
        <v>0</v>
      </c>
      <c r="O13" s="26">
        <v>1</v>
      </c>
      <c r="P13" s="26">
        <v>2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3</v>
      </c>
      <c r="V13" s="28">
        <f t="shared" si="1"/>
        <v>29868</v>
      </c>
    </row>
    <row r="14" spans="1:22" x14ac:dyDescent="0.3">
      <c r="A14" s="19" t="s">
        <v>45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52775</v>
      </c>
      <c r="G14" s="23">
        <v>0</v>
      </c>
      <c r="H14" s="23">
        <v>0</v>
      </c>
      <c r="I14" s="23">
        <v>0</v>
      </c>
      <c r="J14" s="23">
        <v>0</v>
      </c>
      <c r="K14" s="24">
        <v>4712</v>
      </c>
      <c r="L14" s="25" t="s">
        <v>56</v>
      </c>
      <c r="M14" s="26">
        <v>0</v>
      </c>
      <c r="N14" s="26">
        <v>0</v>
      </c>
      <c r="O14" s="26">
        <v>4</v>
      </c>
      <c r="P14" s="26">
        <v>3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7</v>
      </c>
      <c r="V14" s="28">
        <f t="shared" si="1"/>
        <v>57487</v>
      </c>
    </row>
    <row r="15" spans="1:22" x14ac:dyDescent="0.3">
      <c r="A15" s="19" t="s">
        <v>37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213478</v>
      </c>
      <c r="G15" s="23">
        <v>0</v>
      </c>
      <c r="H15" s="23">
        <v>0</v>
      </c>
      <c r="I15" s="23">
        <v>0</v>
      </c>
      <c r="J15" s="23">
        <v>0</v>
      </c>
      <c r="K15" s="24">
        <v>15662</v>
      </c>
      <c r="L15" s="25" t="s">
        <v>56</v>
      </c>
      <c r="M15" s="26">
        <v>0</v>
      </c>
      <c r="N15" s="26">
        <v>0</v>
      </c>
      <c r="O15" s="26">
        <v>7</v>
      </c>
      <c r="P15" s="26">
        <v>8</v>
      </c>
      <c r="Q15" s="26">
        <v>6</v>
      </c>
      <c r="R15" s="26">
        <v>0</v>
      </c>
      <c r="S15" s="26">
        <v>0</v>
      </c>
      <c r="T15" s="26">
        <v>0</v>
      </c>
      <c r="U15" s="27">
        <f t="shared" si="0"/>
        <v>21</v>
      </c>
      <c r="V15" s="28">
        <f t="shared" si="1"/>
        <v>229140</v>
      </c>
    </row>
    <row r="16" spans="1:22" x14ac:dyDescent="0.3">
      <c r="A16" s="19" t="s">
        <v>37</v>
      </c>
      <c r="B16" s="19" t="s">
        <v>50</v>
      </c>
      <c r="C16" s="20" t="s">
        <v>51</v>
      </c>
      <c r="D16" s="20">
        <v>2022</v>
      </c>
      <c r="E16" s="21" t="s">
        <v>32</v>
      </c>
      <c r="F16" s="22">
        <v>35910</v>
      </c>
      <c r="G16" s="23">
        <v>0</v>
      </c>
      <c r="H16" s="23">
        <v>0</v>
      </c>
      <c r="I16" s="23">
        <v>0</v>
      </c>
      <c r="J16" s="23">
        <v>0</v>
      </c>
      <c r="K16" s="24">
        <v>2125</v>
      </c>
      <c r="L16" s="25" t="s">
        <v>56</v>
      </c>
      <c r="M16" s="26">
        <v>0</v>
      </c>
      <c r="N16" s="26">
        <v>0</v>
      </c>
      <c r="O16" s="26">
        <v>1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3</v>
      </c>
      <c r="V16" s="28">
        <f t="shared" si="1"/>
        <v>38035</v>
      </c>
    </row>
    <row r="17" spans="1:22" x14ac:dyDescent="0.3">
      <c r="A17" s="19" t="s">
        <v>37</v>
      </c>
      <c r="B17" s="19" t="s">
        <v>52</v>
      </c>
      <c r="C17" s="20" t="s">
        <v>53</v>
      </c>
      <c r="D17" s="20">
        <v>2022</v>
      </c>
      <c r="E17" s="21" t="s">
        <v>32</v>
      </c>
      <c r="F17" s="22">
        <v>14818</v>
      </c>
      <c r="G17" s="23">
        <v>0</v>
      </c>
      <c r="H17" s="23">
        <v>0</v>
      </c>
      <c r="I17" s="23">
        <v>0</v>
      </c>
      <c r="J17" s="23">
        <v>0</v>
      </c>
      <c r="K17" s="24">
        <v>0</v>
      </c>
      <c r="L17" s="25" t="s">
        <v>56</v>
      </c>
      <c r="M17" s="26">
        <v>0</v>
      </c>
      <c r="N17" s="26">
        <v>0</v>
      </c>
      <c r="O17" s="26">
        <v>0</v>
      </c>
      <c r="P17" s="26">
        <v>1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</v>
      </c>
      <c r="V17" s="28">
        <f t="shared" si="1"/>
        <v>14818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8F22A259-2A3D-4DFD-8441-7AC35363E6FA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1B69CE69-B0BA-4D74-9BDB-EA7921764986}">
      <formula1>"N/A, FMR, Actual Rent"</formula1>
    </dataValidation>
    <dataValidation type="list" allowBlank="1" showInputMessage="1" showErrorMessage="1" sqref="E9:E27" xr:uid="{4418C519-9EC5-479B-BB8B-004E93A04A9A}">
      <formula1>"PH, TH, Joint TH &amp; PH-RRH, HMIS, SSO, TRA, PRA, SRA, S+C/SRO"</formula1>
    </dataValidation>
    <dataValidation allowBlank="1" showErrorMessage="1" sqref="A8:V8" xr:uid="{FE52A228-B877-4FF3-96A4-AFFAC4B2795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2021-03-06T21:42:22Z</dcterms:created>
  <dcterms:modified xsi:type="dcterms:W3CDTF">2021-05-20T14:00:50Z</dcterms:modified>
</cp:coreProperties>
</file>