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I-500\"/>
    </mc:Choice>
  </mc:AlternateContent>
  <xr:revisionPtr revIDLastSave="0" documentId="13_ncr:1_{FDB3BCF6-0F93-4F33-A0F1-D285FECDE83C}" xr6:coauthVersionLast="46" xr6:coauthVersionMax="46" xr10:uidLastSave="{00000000-0000-0000-0000-000000000000}"/>
  <bookViews>
    <workbookView xWindow="-108" yWindow="-108" windowWidth="27288" windowHeight="17664" xr2:uid="{81937789-0882-44E1-BA70-6CFB8D9A9CF4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<sst xmlns="http://schemas.openxmlformats.org/spreadsheetml/2006/main" count="94" uniqueCount="63">
  <si>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</si>
  <si>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</si>
  <si>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</si>
  <si>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</si>
  <si>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</si>
  <si>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</si>
  <si>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</si>
  <si>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</si>
  <si>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</si>
  <si>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</si>
  <si>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</si>
  <si>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</si>
  <si>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</si>
  <si>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</si>
  <si>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</si>
  <si>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</si>
  <si>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</si>
  <si>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</si>
  <si>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</si>
  <si>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</si>
  <si>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</si>
  <si>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</si>
  <si>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</si>
  <si>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</si>
  <si>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</si>
  <si>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</si>
  <si>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</si>
  <si>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</si>
  <si>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MI-508</t>
  </si>
  <si>
    <t>City of Lansing</t>
  </si>
  <si>
    <t>HMIS 1</t>
  </si>
  <si>
    <t>MI0194L5F082013</t>
  </si>
  <si>
    <t/>
  </si>
  <si>
    <t>Detroit</t>
  </si>
  <si>
    <t>Lansing, East Lansing/Ingham County CoC</t>
  </si>
  <si>
    <t>Shelter Plus Care</t>
  </si>
  <si>
    <t>MI0195L5F082013</t>
  </si>
  <si>
    <t>PH</t>
  </si>
  <si>
    <t>Permanent Supportive Housing 2</t>
  </si>
  <si>
    <t>MI0196L5F082013</t>
  </si>
  <si>
    <t>Permanent Housing for Families</t>
  </si>
  <si>
    <t>MI0199L5F082013</t>
  </si>
  <si>
    <t>Permanent Supportive Housing Bonus Program</t>
  </si>
  <si>
    <t>MI0376L5F082009</t>
  </si>
  <si>
    <t>Ingham County - PSH 1+2</t>
  </si>
  <si>
    <t>MI0409L5F082007</t>
  </si>
  <si>
    <t>Ending Family Homelessness through Rapid Rehousing</t>
  </si>
  <si>
    <t>MI0417L5F082007</t>
  </si>
  <si>
    <t>Hope Housing Expansion</t>
  </si>
  <si>
    <t>MI0483L5F082005</t>
  </si>
  <si>
    <t>Fresh Start RRH</t>
  </si>
  <si>
    <t>MI0581L5F082003</t>
  </si>
  <si>
    <t>Rapid Rehousing for Youth</t>
  </si>
  <si>
    <t>MI0582L5F082003</t>
  </si>
  <si>
    <t>Joint TH &amp; PH-RRH</t>
  </si>
  <si>
    <t>Transitions + RRH</t>
  </si>
  <si>
    <t>MI0619L5F082002</t>
  </si>
  <si>
    <t>DV RRH</t>
  </si>
  <si>
    <t>MI0654D5F082001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</si>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</sst>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B63F-53C8-4C01-A7A6-99278B7B0BDA}">
  <sheetPr codeName="Sheet180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59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60</v>
      </c>
      <c r="B5" s="34">
        <f ca="1">SUM(OFFSET(V8,1,0,500,1))</f>
        <v>2793839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39334</v>
      </c>
      <c r="K9" s="24">
        <v>787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30" si="0">SUM(M9:T9)</f>
        <v>0</v>
      </c>
      <c r="V9" s="28">
        <f t="shared" ref="V9:V30" si="1">SUM(F9:K9)</f>
        <v>40121</v>
      </c>
    </row>
    <row r="10" spans="1:22" x14ac:dyDescent="0.3">
      <c r="A10" s="19" t="s">
        <v>29</v>
      </c>
      <c r="B10" s="19" t="s">
        <v>35</v>
      </c>
      <c r="C10" s="20" t="s">
        <v>36</v>
      </c>
      <c r="D10" s="20">
        <v>2022</v>
      </c>
      <c r="E10" s="21" t="s">
        <v>37</v>
      </c>
      <c r="F10" s="22">
        <v>0</v>
      </c>
      <c r="G10" s="23">
        <v>319680</v>
      </c>
      <c r="H10" s="23">
        <v>0</v>
      </c>
      <c r="I10" s="23">
        <v>0</v>
      </c>
      <c r="J10" s="23">
        <v>0</v>
      </c>
      <c r="K10" s="24">
        <v>18084</v>
      </c>
      <c r="L10" s="25" t="s">
        <v>61</v>
      </c>
      <c r="M10" s="26">
        <v>0</v>
      </c>
      <c r="N10" s="26">
        <v>0</v>
      </c>
      <c r="O10" s="26">
        <v>36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7">
        <f t="shared" si="0"/>
        <v>36</v>
      </c>
      <c r="V10" s="28">
        <f t="shared" si="1"/>
        <v>337764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37</v>
      </c>
      <c r="F11" s="22">
        <v>0</v>
      </c>
      <c r="G11" s="23">
        <v>625656</v>
      </c>
      <c r="H11" s="23">
        <v>106417</v>
      </c>
      <c r="I11" s="23">
        <v>0</v>
      </c>
      <c r="J11" s="23">
        <v>0</v>
      </c>
      <c r="K11" s="24">
        <v>32638</v>
      </c>
      <c r="L11" s="25" t="s">
        <v>61</v>
      </c>
      <c r="M11" s="26">
        <v>0</v>
      </c>
      <c r="N11" s="26">
        <v>0</v>
      </c>
      <c r="O11" s="26">
        <v>68</v>
      </c>
      <c r="P11" s="26">
        <v>2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70</v>
      </c>
      <c r="V11" s="28">
        <f t="shared" si="1"/>
        <v>764711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37</v>
      </c>
      <c r="F12" s="22">
        <v>0</v>
      </c>
      <c r="G12" s="23">
        <v>49920</v>
      </c>
      <c r="H12" s="23">
        <v>21605</v>
      </c>
      <c r="I12" s="23">
        <v>0</v>
      </c>
      <c r="J12" s="23">
        <v>0</v>
      </c>
      <c r="K12" s="24">
        <v>3034</v>
      </c>
      <c r="L12" s="25" t="s">
        <v>61</v>
      </c>
      <c r="M12" s="26">
        <v>0</v>
      </c>
      <c r="N12" s="26">
        <v>0</v>
      </c>
      <c r="O12" s="26">
        <v>0</v>
      </c>
      <c r="P12" s="26">
        <v>2</v>
      </c>
      <c r="Q12" s="26">
        <v>2</v>
      </c>
      <c r="R12" s="26">
        <v>0</v>
      </c>
      <c r="S12" s="26">
        <v>0</v>
      </c>
      <c r="T12" s="26">
        <v>0</v>
      </c>
      <c r="U12" s="27">
        <f t="shared" si="0"/>
        <v>4</v>
      </c>
      <c r="V12" s="28">
        <f t="shared" si="1"/>
        <v>74559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37</v>
      </c>
      <c r="F13" s="22">
        <v>0</v>
      </c>
      <c r="G13" s="23">
        <v>150960</v>
      </c>
      <c r="H13" s="23">
        <v>27743</v>
      </c>
      <c r="I13" s="23">
        <v>0</v>
      </c>
      <c r="J13" s="23">
        <v>0</v>
      </c>
      <c r="K13" s="24">
        <v>9676</v>
      </c>
      <c r="L13" s="25" t="s">
        <v>61</v>
      </c>
      <c r="M13" s="26">
        <v>0</v>
      </c>
      <c r="N13" s="26">
        <v>0</v>
      </c>
      <c r="O13" s="26">
        <v>17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17</v>
      </c>
      <c r="V13" s="28">
        <f t="shared" si="1"/>
        <v>188379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37</v>
      </c>
      <c r="F14" s="22">
        <v>222424</v>
      </c>
      <c r="G14" s="23">
        <v>0</v>
      </c>
      <c r="H14" s="23">
        <v>26750</v>
      </c>
      <c r="I14" s="23">
        <v>3534</v>
      </c>
      <c r="J14" s="23">
        <v>0</v>
      </c>
      <c r="K14" s="24">
        <v>17780</v>
      </c>
      <c r="L14" s="25" t="s">
        <v>62</v>
      </c>
      <c r="M14" s="26">
        <v>0</v>
      </c>
      <c r="N14" s="26">
        <v>0</v>
      </c>
      <c r="O14" s="26">
        <v>24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24</v>
      </c>
      <c r="V14" s="28">
        <f t="shared" si="1"/>
        <v>270488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37</v>
      </c>
      <c r="F15" s="22">
        <v>0</v>
      </c>
      <c r="G15" s="23">
        <v>202632</v>
      </c>
      <c r="H15" s="23">
        <v>52189</v>
      </c>
      <c r="I15" s="23">
        <v>0</v>
      </c>
      <c r="J15" s="23">
        <v>0</v>
      </c>
      <c r="K15" s="24">
        <v>16960</v>
      </c>
      <c r="L15" s="25" t="s">
        <v>61</v>
      </c>
      <c r="M15" s="26">
        <v>0</v>
      </c>
      <c r="N15" s="26">
        <v>0</v>
      </c>
      <c r="O15" s="26">
        <v>0</v>
      </c>
      <c r="P15" s="26">
        <v>16</v>
      </c>
      <c r="Q15" s="26">
        <v>2</v>
      </c>
      <c r="R15" s="26">
        <v>0</v>
      </c>
      <c r="S15" s="26">
        <v>0</v>
      </c>
      <c r="T15" s="26">
        <v>0</v>
      </c>
      <c r="U15" s="27">
        <f t="shared" si="0"/>
        <v>18</v>
      </c>
      <c r="V15" s="28">
        <f t="shared" si="1"/>
        <v>271781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37</v>
      </c>
      <c r="F16" s="22">
        <v>0</v>
      </c>
      <c r="G16" s="23">
        <v>179976</v>
      </c>
      <c r="H16" s="23">
        <v>68279</v>
      </c>
      <c r="I16" s="23">
        <v>0</v>
      </c>
      <c r="J16" s="23">
        <v>0</v>
      </c>
      <c r="K16" s="24">
        <v>16247</v>
      </c>
      <c r="L16" s="25" t="s">
        <v>61</v>
      </c>
      <c r="M16" s="26">
        <v>0</v>
      </c>
      <c r="N16" s="26">
        <v>0</v>
      </c>
      <c r="O16" s="26">
        <v>15</v>
      </c>
      <c r="P16" s="26">
        <v>3</v>
      </c>
      <c r="Q16" s="26">
        <v>1</v>
      </c>
      <c r="R16" s="26">
        <v>0</v>
      </c>
      <c r="S16" s="26">
        <v>0</v>
      </c>
      <c r="T16" s="26">
        <v>0</v>
      </c>
      <c r="U16" s="27">
        <f t="shared" si="0"/>
        <v>19</v>
      </c>
      <c r="V16" s="28">
        <f t="shared" si="1"/>
        <v>264502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37</v>
      </c>
      <c r="F17" s="22">
        <v>0</v>
      </c>
      <c r="G17" s="23">
        <v>48456</v>
      </c>
      <c r="H17" s="23">
        <v>12733</v>
      </c>
      <c r="I17" s="23">
        <v>0</v>
      </c>
      <c r="J17" s="23">
        <v>0</v>
      </c>
      <c r="K17" s="24">
        <v>4019</v>
      </c>
      <c r="L17" s="25" t="s">
        <v>61</v>
      </c>
      <c r="M17" s="26">
        <v>0</v>
      </c>
      <c r="N17" s="26">
        <v>0</v>
      </c>
      <c r="O17" s="26">
        <v>3</v>
      </c>
      <c r="P17" s="26">
        <v>2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5</v>
      </c>
      <c r="V17" s="28">
        <f t="shared" si="1"/>
        <v>65208</v>
      </c>
    </row>
    <row r="18" spans="1:22" x14ac:dyDescent="0.3">
      <c r="A18" s="19" t="s">
        <v>29</v>
      </c>
      <c r="B18" s="19" t="s">
        <v>52</v>
      </c>
      <c r="C18" s="20" t="s">
        <v>53</v>
      </c>
      <c r="D18" s="20">
        <v>2022</v>
      </c>
      <c r="E18" s="21" t="s">
        <v>54</v>
      </c>
      <c r="F18" s="22">
        <v>0</v>
      </c>
      <c r="G18" s="23">
        <v>88032</v>
      </c>
      <c r="H18" s="23">
        <v>79730</v>
      </c>
      <c r="I18" s="23">
        <v>0</v>
      </c>
      <c r="J18" s="23">
        <v>0</v>
      </c>
      <c r="K18" s="24">
        <v>10667</v>
      </c>
      <c r="L18" s="25" t="s">
        <v>61</v>
      </c>
      <c r="M18" s="26">
        <v>0</v>
      </c>
      <c r="N18" s="26">
        <v>0</v>
      </c>
      <c r="O18" s="26">
        <v>5</v>
      </c>
      <c r="P18" s="26">
        <v>4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9</v>
      </c>
      <c r="V18" s="28">
        <f t="shared" si="1"/>
        <v>178429</v>
      </c>
    </row>
    <row r="19" spans="1:22" x14ac:dyDescent="0.3">
      <c r="A19" s="19" t="s">
        <v>29</v>
      </c>
      <c r="B19" s="19" t="s">
        <v>55</v>
      </c>
      <c r="C19" s="20" t="s">
        <v>56</v>
      </c>
      <c r="D19" s="20">
        <v>2022</v>
      </c>
      <c r="E19" s="21" t="s">
        <v>54</v>
      </c>
      <c r="F19" s="22">
        <v>7200</v>
      </c>
      <c r="G19" s="23">
        <v>26640</v>
      </c>
      <c r="H19" s="23">
        <v>100371</v>
      </c>
      <c r="I19" s="23">
        <v>4083</v>
      </c>
      <c r="J19" s="23">
        <v>0</v>
      </c>
      <c r="K19" s="24">
        <v>9566</v>
      </c>
      <c r="L19" s="25" t="s">
        <v>61</v>
      </c>
      <c r="M19" s="26">
        <v>0</v>
      </c>
      <c r="N19" s="26">
        <v>0</v>
      </c>
      <c r="O19" s="26">
        <v>3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7">
        <f t="shared" si="0"/>
        <v>3</v>
      </c>
      <c r="V19" s="28">
        <f t="shared" si="1"/>
        <v>147860</v>
      </c>
    </row>
    <row r="20" spans="1:22" x14ac:dyDescent="0.3">
      <c r="A20" s="19" t="s">
        <v>29</v>
      </c>
      <c r="B20" s="19" t="s">
        <v>57</v>
      </c>
      <c r="C20" s="20" t="s">
        <v>58</v>
      </c>
      <c r="D20" s="20">
        <v>2022</v>
      </c>
      <c r="E20" s="21" t="s">
        <v>37</v>
      </c>
      <c r="F20" s="22">
        <v>0</v>
      </c>
      <c r="G20" s="23">
        <v>137028</v>
      </c>
      <c r="H20" s="23">
        <v>40214</v>
      </c>
      <c r="I20" s="23">
        <v>0</v>
      </c>
      <c r="J20" s="23">
        <v>0</v>
      </c>
      <c r="K20" s="24">
        <v>12795</v>
      </c>
      <c r="L20" s="25" t="s">
        <v>61</v>
      </c>
      <c r="M20" s="26">
        <v>0</v>
      </c>
      <c r="N20" s="26">
        <v>1</v>
      </c>
      <c r="O20" s="26">
        <v>2</v>
      </c>
      <c r="P20" s="26">
        <v>5</v>
      </c>
      <c r="Q20" s="26">
        <v>4</v>
      </c>
      <c r="R20" s="26">
        <v>0</v>
      </c>
      <c r="S20" s="26">
        <v>0</v>
      </c>
      <c r="T20" s="26">
        <v>0</v>
      </c>
      <c r="U20" s="27">
        <f t="shared" si="0"/>
        <v>12</v>
      </c>
      <c r="V20" s="28">
        <f t="shared" si="1"/>
        <v>190037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E1BF00A0-59C2-41D4-BF16-3371F33EEF51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0444E9E1-D587-4A1C-BC6E-5D8B6D347C34}">
      <formula1>"N/A, FMR, Actual Rent"</formula1>
    </dataValidation>
    <dataValidation type="list" allowBlank="1" showInputMessage="1" showErrorMessage="1" sqref="E9:E30" xr:uid="{79702C95-E84C-4AEB-B4DC-80A6B270CF29}">
      <formula1>"PH, TH, Joint TH &amp; PH-RRH, HMIS, SSO, TRA, PRA, SRA, S+C/SRO"</formula1>
    </dataValidation>
    <dataValidation allowBlank="1" showErrorMessage="1" sqref="A8:V8" xr:uid="{9025FB1F-A675-4A27-BCB1-5AFBB6131C9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2021-03-06T21:42:25Z</dcterms:created>
  <dcterms:modified xsi:type="dcterms:W3CDTF">2021-05-20T14:00:48Z</dcterms:modified>
</cp:coreProperties>
</file>