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I-500\"/>
    </mc:Choice>
  </mc:AlternateContent>
  <xr:revisionPtr revIDLastSave="0" documentId="13_ncr:1_{24944F68-D66E-4C23-B0EB-878EB2480953}" xr6:coauthVersionLast="46" xr6:coauthVersionMax="46" xr10:uidLastSave="{00000000-0000-0000-0000-000000000000}"/>
  <bookViews>
    <workbookView xWindow="-108" yWindow="-108" windowWidth="27288" windowHeight="17664" xr2:uid="{41EA0EF1-CA86-4C24-BFA9-9FACD38B82A2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<sst xmlns="http://schemas.openxmlformats.org/spreadsheetml/2006/main" count="104" uniqueCount="72">
  <si>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</si>
  <si>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</si>
  <si>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</si>
  <si>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</si>
  <si>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</si>
  <si>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</si>
  <si>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</si>
  <si>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</si>
  <si>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</si>
  <si>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</si>
  <si>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</si>
  <si>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</si>
  <si>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</si>
  <si>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</si>
  <si>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</si>
  <si>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</si>
  <si>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</si>
  <si>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</si>
  <si>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</si>
  <si>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</si>
  <si>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</si>
  <si>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</si>
  <si>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</si>
  <si>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</si>
  <si>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</si>
  <si>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</si>
  <si>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</si>
  <si>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</si>
  <si>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MI-503</t>
  </si>
  <si>
    <t>Macomb Homeless Coalition</t>
  </si>
  <si>
    <t>MHC HMIS 2 FY2019</t>
  </si>
  <si>
    <t>MI0105L5F032012</t>
  </si>
  <si>
    <t/>
  </si>
  <si>
    <t>Detroit</t>
  </si>
  <si>
    <t>St. Clair Shores, Warren/Macomb County CoC</t>
  </si>
  <si>
    <t>MHC HMIS 1 FY2019</t>
  </si>
  <si>
    <t>MI0109L5F032013</t>
  </si>
  <si>
    <t>Community Housing Network, Inc.</t>
  </si>
  <si>
    <t>MChronically Homeless Leasing Assistance Program 1 Renewal</t>
  </si>
  <si>
    <t>MI0110L5F032013</t>
  </si>
  <si>
    <t>PH</t>
  </si>
  <si>
    <t>MLeasing Assistance Program 1 Renewal</t>
  </si>
  <si>
    <t>MI0112L5F032013</t>
  </si>
  <si>
    <t>MLeasing Assistance Program 2 Renewal</t>
  </si>
  <si>
    <t>MI0113L5F032013</t>
  </si>
  <si>
    <t>Comprehensive Youth Services</t>
  </si>
  <si>
    <t>FYI TLP</t>
  </si>
  <si>
    <t>MI0288L5F032012</t>
  </si>
  <si>
    <t>TH</t>
  </si>
  <si>
    <t>MLeasing Assistance Program 6 Renewal</t>
  </si>
  <si>
    <t>MI0341L5F032009</t>
  </si>
  <si>
    <t>MLeasing Assistance Program 7 Renewal</t>
  </si>
  <si>
    <t>MI0371L5F032008</t>
  </si>
  <si>
    <t>MChronically Homeless Leasing Assistance Program 5 Renewal</t>
  </si>
  <si>
    <t>MI0408L5F032007</t>
  </si>
  <si>
    <t>Macomb County Community Mental Health</t>
  </si>
  <si>
    <t>RRH Renewal Project FY2019</t>
  </si>
  <si>
    <t>MI0442L5F032005</t>
  </si>
  <si>
    <t>Perfecting Community Development Corporation</t>
  </si>
  <si>
    <t>RRH 5</t>
  </si>
  <si>
    <t>MI0475L5F032005</t>
  </si>
  <si>
    <t>M Chronically Homeless Leasing Assistance Program 6 Renewal</t>
  </si>
  <si>
    <t>MI0476L5F032005</t>
  </si>
  <si>
    <t>Turning Point</t>
  </si>
  <si>
    <t>Turning Point RRh 2019</t>
  </si>
  <si>
    <t>MI0647D5F032001</t>
  </si>
  <si>
    <t>FYI RRH</t>
  </si>
  <si>
    <t>MI0669L5F032001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</si>
  <si>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</si>
  <si>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</si>
  <si>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N/A</t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</si>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</sst>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73387-3B2F-4596-89E7-C2222A5E456E}">
  <sheetPr codeName="Sheet175">
    <pageSetUpPr fitToPage="1"/>
  </sheetPr>
  <dimension ref="A1:V3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68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69</v>
      </c>
      <c r="B5" s="34">
        <f ca="1">SUM(OFFSET(V8,1,0,500,1))</f>
        <v>1713409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25035</v>
      </c>
      <c r="K9" s="24">
        <v>1752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32" si="0">SUM(M9:T9)</f>
        <v>0</v>
      </c>
      <c r="V9" s="28">
        <f t="shared" ref="V9:V32" si="1">SUM(F9:K9)</f>
        <v>26787</v>
      </c>
    </row>
    <row r="10" spans="1:22" x14ac:dyDescent="0.3">
      <c r="A10" s="19" t="s">
        <v>29</v>
      </c>
      <c r="B10" s="19" t="s">
        <v>35</v>
      </c>
      <c r="C10" s="20" t="s">
        <v>36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24217</v>
      </c>
      <c r="K10" s="24">
        <v>1465</v>
      </c>
      <c r="L10" s="25" t="s">
        <v>32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25682</v>
      </c>
    </row>
    <row r="11" spans="1:22" x14ac:dyDescent="0.3">
      <c r="A11" s="19" t="s">
        <v>37</v>
      </c>
      <c r="B11" s="19" t="s">
        <v>38</v>
      </c>
      <c r="C11" s="20" t="s">
        <v>39</v>
      </c>
      <c r="D11" s="20">
        <v>2022</v>
      </c>
      <c r="E11" s="21" t="s">
        <v>40</v>
      </c>
      <c r="F11" s="22">
        <v>161014</v>
      </c>
      <c r="G11" s="23">
        <v>0</v>
      </c>
      <c r="H11" s="23">
        <v>96749</v>
      </c>
      <c r="I11" s="23">
        <v>8076</v>
      </c>
      <c r="J11" s="23">
        <v>291</v>
      </c>
      <c r="K11" s="24">
        <v>15758</v>
      </c>
      <c r="L11" s="25" t="s">
        <v>70</v>
      </c>
      <c r="M11" s="26">
        <v>0</v>
      </c>
      <c r="N11" s="26">
        <v>0</v>
      </c>
      <c r="O11" s="26">
        <v>16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16</v>
      </c>
      <c r="V11" s="28">
        <f t="shared" si="1"/>
        <v>281888</v>
      </c>
    </row>
    <row r="12" spans="1:22" x14ac:dyDescent="0.3">
      <c r="A12" s="19" t="s">
        <v>37</v>
      </c>
      <c r="B12" s="19" t="s">
        <v>41</v>
      </c>
      <c r="C12" s="20" t="s">
        <v>42</v>
      </c>
      <c r="D12" s="20">
        <v>2022</v>
      </c>
      <c r="E12" s="21" t="s">
        <v>40</v>
      </c>
      <c r="F12" s="22">
        <v>163285</v>
      </c>
      <c r="G12" s="23">
        <v>0</v>
      </c>
      <c r="H12" s="23">
        <v>44724</v>
      </c>
      <c r="I12" s="23">
        <v>11481</v>
      </c>
      <c r="J12" s="23">
        <v>0</v>
      </c>
      <c r="K12" s="24">
        <v>12348</v>
      </c>
      <c r="L12" s="25" t="s">
        <v>70</v>
      </c>
      <c r="M12" s="26">
        <v>0</v>
      </c>
      <c r="N12" s="26">
        <v>0</v>
      </c>
      <c r="O12" s="26">
        <v>12</v>
      </c>
      <c r="P12" s="26">
        <v>3</v>
      </c>
      <c r="Q12" s="26">
        <v>1</v>
      </c>
      <c r="R12" s="26">
        <v>0</v>
      </c>
      <c r="S12" s="26">
        <v>0</v>
      </c>
      <c r="T12" s="26">
        <v>0</v>
      </c>
      <c r="U12" s="27">
        <f t="shared" si="0"/>
        <v>16</v>
      </c>
      <c r="V12" s="28">
        <f t="shared" si="1"/>
        <v>231838</v>
      </c>
    </row>
    <row r="13" spans="1:22" x14ac:dyDescent="0.3">
      <c r="A13" s="19" t="s">
        <v>37</v>
      </c>
      <c r="B13" s="19" t="s">
        <v>43</v>
      </c>
      <c r="C13" s="20" t="s">
        <v>44</v>
      </c>
      <c r="D13" s="20">
        <v>2022</v>
      </c>
      <c r="E13" s="21" t="s">
        <v>40</v>
      </c>
      <c r="F13" s="22">
        <v>16181</v>
      </c>
      <c r="G13" s="23">
        <v>0</v>
      </c>
      <c r="H13" s="23">
        <v>3446</v>
      </c>
      <c r="I13" s="23">
        <v>572</v>
      </c>
      <c r="J13" s="23">
        <v>0</v>
      </c>
      <c r="K13" s="24">
        <v>907</v>
      </c>
      <c r="L13" s="25" t="s">
        <v>70</v>
      </c>
      <c r="M13" s="26">
        <v>0</v>
      </c>
      <c r="N13" s="26">
        <v>0</v>
      </c>
      <c r="O13" s="26">
        <v>1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1</v>
      </c>
      <c r="V13" s="28">
        <f t="shared" si="1"/>
        <v>21106</v>
      </c>
    </row>
    <row r="14" spans="1:22" x14ac:dyDescent="0.3">
      <c r="A14" s="19" t="s">
        <v>45</v>
      </c>
      <c r="B14" s="19" t="s">
        <v>46</v>
      </c>
      <c r="C14" s="20" t="s">
        <v>47</v>
      </c>
      <c r="D14" s="20">
        <v>2022</v>
      </c>
      <c r="E14" s="21" t="s">
        <v>48</v>
      </c>
      <c r="F14" s="22">
        <v>18980</v>
      </c>
      <c r="G14" s="23">
        <v>0</v>
      </c>
      <c r="H14" s="23">
        <v>4700</v>
      </c>
      <c r="I14" s="23">
        <v>3494</v>
      </c>
      <c r="J14" s="23">
        <v>0</v>
      </c>
      <c r="K14" s="24">
        <v>38</v>
      </c>
      <c r="L14" s="25" t="s">
        <v>32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27212</v>
      </c>
    </row>
    <row r="15" spans="1:22" x14ac:dyDescent="0.3">
      <c r="A15" s="19" t="s">
        <v>37</v>
      </c>
      <c r="B15" s="19" t="s">
        <v>49</v>
      </c>
      <c r="C15" s="20" t="s">
        <v>50</v>
      </c>
      <c r="D15" s="20">
        <v>2022</v>
      </c>
      <c r="E15" s="21" t="s">
        <v>40</v>
      </c>
      <c r="F15" s="22">
        <v>43908</v>
      </c>
      <c r="G15" s="23">
        <v>0</v>
      </c>
      <c r="H15" s="23">
        <v>8782</v>
      </c>
      <c r="I15" s="23">
        <v>2293</v>
      </c>
      <c r="J15" s="23">
        <v>0</v>
      </c>
      <c r="K15" s="24">
        <v>3044</v>
      </c>
      <c r="L15" s="25" t="s">
        <v>70</v>
      </c>
      <c r="M15" s="26">
        <v>0</v>
      </c>
      <c r="N15" s="26">
        <v>0</v>
      </c>
      <c r="O15" s="26">
        <v>3</v>
      </c>
      <c r="P15" s="26">
        <v>1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4</v>
      </c>
      <c r="V15" s="28">
        <f t="shared" si="1"/>
        <v>58027</v>
      </c>
    </row>
    <row r="16" spans="1:22" x14ac:dyDescent="0.3">
      <c r="A16" s="19" t="s">
        <v>37</v>
      </c>
      <c r="B16" s="19" t="s">
        <v>51</v>
      </c>
      <c r="C16" s="20" t="s">
        <v>52</v>
      </c>
      <c r="D16" s="20">
        <v>2022</v>
      </c>
      <c r="E16" s="21" t="s">
        <v>40</v>
      </c>
      <c r="F16" s="22">
        <v>90573</v>
      </c>
      <c r="G16" s="23">
        <v>0</v>
      </c>
      <c r="H16" s="23">
        <v>21470</v>
      </c>
      <c r="I16" s="23">
        <v>1389</v>
      </c>
      <c r="J16" s="23">
        <v>0</v>
      </c>
      <c r="K16" s="24">
        <v>3595</v>
      </c>
      <c r="L16" s="25" t="s">
        <v>70</v>
      </c>
      <c r="M16" s="26">
        <v>0</v>
      </c>
      <c r="N16" s="26">
        <v>0</v>
      </c>
      <c r="O16" s="26">
        <v>6</v>
      </c>
      <c r="P16" s="26">
        <v>2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8</v>
      </c>
      <c r="V16" s="28">
        <f t="shared" si="1"/>
        <v>117027</v>
      </c>
    </row>
    <row r="17" spans="1:22" x14ac:dyDescent="0.3">
      <c r="A17" s="19" t="s">
        <v>37</v>
      </c>
      <c r="B17" s="19" t="s">
        <v>53</v>
      </c>
      <c r="C17" s="20" t="s">
        <v>54</v>
      </c>
      <c r="D17" s="20">
        <v>2022</v>
      </c>
      <c r="E17" s="21" t="s">
        <v>40</v>
      </c>
      <c r="F17" s="22">
        <v>55868</v>
      </c>
      <c r="G17" s="23">
        <v>0</v>
      </c>
      <c r="H17" s="23">
        <v>13980</v>
      </c>
      <c r="I17" s="23">
        <v>3020</v>
      </c>
      <c r="J17" s="23">
        <v>0</v>
      </c>
      <c r="K17" s="24">
        <v>3153</v>
      </c>
      <c r="L17" s="25" t="s">
        <v>70</v>
      </c>
      <c r="M17" s="26">
        <v>0</v>
      </c>
      <c r="N17" s="26">
        <v>0</v>
      </c>
      <c r="O17" s="26">
        <v>0</v>
      </c>
      <c r="P17" s="26">
        <v>2</v>
      </c>
      <c r="Q17" s="26">
        <v>1</v>
      </c>
      <c r="R17" s="26">
        <v>0</v>
      </c>
      <c r="S17" s="26">
        <v>0</v>
      </c>
      <c r="T17" s="26">
        <v>0</v>
      </c>
      <c r="U17" s="27">
        <f t="shared" si="0"/>
        <v>3</v>
      </c>
      <c r="V17" s="28">
        <f t="shared" si="1"/>
        <v>76021</v>
      </c>
    </row>
    <row r="18" spans="1:22" x14ac:dyDescent="0.3">
      <c r="A18" s="19" t="s">
        <v>55</v>
      </c>
      <c r="B18" s="19" t="s">
        <v>56</v>
      </c>
      <c r="C18" s="20" t="s">
        <v>57</v>
      </c>
      <c r="D18" s="20">
        <v>2022</v>
      </c>
      <c r="E18" s="21" t="s">
        <v>40</v>
      </c>
      <c r="F18" s="22">
        <v>0</v>
      </c>
      <c r="G18" s="23">
        <v>19704</v>
      </c>
      <c r="H18" s="23">
        <v>4001</v>
      </c>
      <c r="I18" s="23">
        <v>0</v>
      </c>
      <c r="J18" s="23">
        <v>0</v>
      </c>
      <c r="K18" s="24">
        <v>1979</v>
      </c>
      <c r="L18" s="25" t="s">
        <v>71</v>
      </c>
      <c r="M18" s="26">
        <v>0</v>
      </c>
      <c r="N18" s="26">
        <v>0</v>
      </c>
      <c r="O18" s="26">
        <v>2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2</v>
      </c>
      <c r="V18" s="28">
        <f t="shared" si="1"/>
        <v>25684</v>
      </c>
    </row>
    <row r="19" spans="1:22" x14ac:dyDescent="0.3">
      <c r="A19" s="19" t="s">
        <v>58</v>
      </c>
      <c r="B19" s="19" t="s">
        <v>59</v>
      </c>
      <c r="C19" s="20" t="s">
        <v>60</v>
      </c>
      <c r="D19" s="20">
        <v>2022</v>
      </c>
      <c r="E19" s="21" t="s">
        <v>40</v>
      </c>
      <c r="F19" s="22">
        <v>0</v>
      </c>
      <c r="G19" s="23">
        <v>19704</v>
      </c>
      <c r="H19" s="23">
        <v>23961</v>
      </c>
      <c r="I19" s="23">
        <v>0</v>
      </c>
      <c r="J19" s="23">
        <v>3360</v>
      </c>
      <c r="K19" s="24">
        <v>2700</v>
      </c>
      <c r="L19" s="25" t="s">
        <v>71</v>
      </c>
      <c r="M19" s="26">
        <v>0</v>
      </c>
      <c r="N19" s="26">
        <v>0</v>
      </c>
      <c r="O19" s="26">
        <v>2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2</v>
      </c>
      <c r="V19" s="28">
        <f t="shared" si="1"/>
        <v>49725</v>
      </c>
    </row>
    <row r="20" spans="1:22" x14ac:dyDescent="0.3">
      <c r="A20" s="19" t="s">
        <v>37</v>
      </c>
      <c r="B20" s="19" t="s">
        <v>61</v>
      </c>
      <c r="C20" s="20" t="s">
        <v>62</v>
      </c>
      <c r="D20" s="20">
        <v>2022</v>
      </c>
      <c r="E20" s="21" t="s">
        <v>40</v>
      </c>
      <c r="F20" s="22">
        <v>251577</v>
      </c>
      <c r="G20" s="23">
        <v>0</v>
      </c>
      <c r="H20" s="23">
        <v>57233</v>
      </c>
      <c r="I20" s="23">
        <v>14097</v>
      </c>
      <c r="J20" s="23">
        <v>12486</v>
      </c>
      <c r="K20" s="24">
        <v>15060</v>
      </c>
      <c r="L20" s="25" t="s">
        <v>70</v>
      </c>
      <c r="M20" s="26">
        <v>0</v>
      </c>
      <c r="N20" s="26">
        <v>0</v>
      </c>
      <c r="O20" s="26">
        <v>12</v>
      </c>
      <c r="P20" s="26">
        <v>6</v>
      </c>
      <c r="Q20" s="26">
        <v>1</v>
      </c>
      <c r="R20" s="26">
        <v>0</v>
      </c>
      <c r="S20" s="26">
        <v>0</v>
      </c>
      <c r="T20" s="26">
        <v>0</v>
      </c>
      <c r="U20" s="27">
        <f t="shared" si="0"/>
        <v>19</v>
      </c>
      <c r="V20" s="28">
        <f t="shared" si="1"/>
        <v>350453</v>
      </c>
    </row>
    <row r="21" spans="1:22" x14ac:dyDescent="0.3">
      <c r="A21" s="19" t="s">
        <v>63</v>
      </c>
      <c r="B21" s="19" t="s">
        <v>64</v>
      </c>
      <c r="C21" s="20" t="s">
        <v>65</v>
      </c>
      <c r="D21" s="20">
        <v>2022</v>
      </c>
      <c r="E21" s="21" t="s">
        <v>40</v>
      </c>
      <c r="F21" s="22">
        <v>0</v>
      </c>
      <c r="G21" s="23">
        <v>224124</v>
      </c>
      <c r="H21" s="23">
        <v>17801</v>
      </c>
      <c r="I21" s="23">
        <v>0</v>
      </c>
      <c r="J21" s="23">
        <v>0</v>
      </c>
      <c r="K21" s="24">
        <v>21818</v>
      </c>
      <c r="L21" s="25" t="s">
        <v>71</v>
      </c>
      <c r="M21" s="26">
        <v>0</v>
      </c>
      <c r="N21" s="26">
        <v>2</v>
      </c>
      <c r="O21" s="26">
        <v>5</v>
      </c>
      <c r="P21" s="26">
        <v>10</v>
      </c>
      <c r="Q21" s="26">
        <v>2</v>
      </c>
      <c r="R21" s="26">
        <v>0</v>
      </c>
      <c r="S21" s="26">
        <v>0</v>
      </c>
      <c r="T21" s="26">
        <v>0</v>
      </c>
      <c r="U21" s="27">
        <f t="shared" si="0"/>
        <v>19</v>
      </c>
      <c r="V21" s="28">
        <f t="shared" si="1"/>
        <v>263743</v>
      </c>
    </row>
    <row r="22" spans="1:22" x14ac:dyDescent="0.3">
      <c r="A22" s="19" t="s">
        <v>45</v>
      </c>
      <c r="B22" s="19" t="s">
        <v>66</v>
      </c>
      <c r="C22" s="20" t="s">
        <v>67</v>
      </c>
      <c r="D22" s="20">
        <v>2022</v>
      </c>
      <c r="E22" s="21" t="s">
        <v>40</v>
      </c>
      <c r="F22" s="22">
        <v>0</v>
      </c>
      <c r="G22" s="23">
        <v>77172</v>
      </c>
      <c r="H22" s="23">
        <v>75382</v>
      </c>
      <c r="I22" s="23">
        <v>0</v>
      </c>
      <c r="J22" s="23">
        <v>3250</v>
      </c>
      <c r="K22" s="24">
        <v>2412</v>
      </c>
      <c r="L22" s="25" t="s">
        <v>71</v>
      </c>
      <c r="M22" s="26">
        <v>0</v>
      </c>
      <c r="N22" s="26">
        <v>0</v>
      </c>
      <c r="O22" s="26">
        <v>4</v>
      </c>
      <c r="P22" s="26">
        <v>3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7</v>
      </c>
      <c r="V22" s="28">
        <f t="shared" si="1"/>
        <v>158216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</sheetData>
  <autoFilter ref="A8:V8" xr:uid="{10E319FD-B6C2-4A87-BB00-6D4F3F6099B9}"/>
  <conditionalFormatting sqref="V9:V32">
    <cfRule type="cellIs" dxfId="3" priority="4" operator="lessThan">
      <formula>0</formula>
    </cfRule>
  </conditionalFormatting>
  <conditionalFormatting sqref="V9:V32">
    <cfRule type="expression" dxfId="2" priority="2">
      <formula>#REF!&lt;0</formula>
    </cfRule>
  </conditionalFormatting>
  <conditionalFormatting sqref="D9:D32">
    <cfRule type="expression" dxfId="1" priority="1">
      <formula>OR($D9&gt;2022,AND($D9&lt;2022,$D9&lt;&gt;""))</formula>
    </cfRule>
  </conditionalFormatting>
  <conditionalFormatting sqref="C9:C32">
    <cfRule type="expression" dxfId="0" priority="5">
      <formula>(#REF!&gt;1)</formula>
    </cfRule>
  </conditionalFormatting>
  <dataValidations count="3">
    <dataValidation type="list" allowBlank="1" showInputMessage="1" showErrorMessage="1" sqref="L9:L32" xr:uid="{9133384E-A878-467B-B614-474073831E4A}">
      <formula1>"N/A, FMR, Actual Rent"</formula1>
    </dataValidation>
    <dataValidation type="list" allowBlank="1" showInputMessage="1" showErrorMessage="1" sqref="E9:E32" xr:uid="{CCA35927-2475-4D77-BB44-68CEA57123B3}">
      <formula1>"PH, TH, Joint TH &amp; PH-RRH, HMIS, SSO, TRA, PRA, SRA, S+C/SRO"</formula1>
    </dataValidation>
    <dataValidation allowBlank="1" showErrorMessage="1" sqref="A8:V8" xr:uid="{96A4F9C8-FC47-49A3-845E-585E4AFEFF2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2021-03-06T21:42:28Z</dcterms:created>
  <dcterms:modified xsi:type="dcterms:W3CDTF">2021-05-20T14:00:47Z</dcterms:modified>
</cp:coreProperties>
</file>