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F9A91598-C714-4C5E-8A9E-F672DB7F7E42}" xr6:coauthVersionLast="46" xr6:coauthVersionMax="46" xr10:uidLastSave="{00000000-0000-0000-0000-000000000000}"/>
  <bookViews>
    <workbookView xWindow="-108" yWindow="-108" windowWidth="27288" windowHeight="17664" xr2:uid="{1398C437-21E6-49AE-ACE6-70E87450AB4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<sst xmlns="http://schemas.openxmlformats.org/spreadsheetml/2006/main" count="128" uniqueCount="88">
  <si>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</si>
  <si>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</si>
  <si>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</si>
  <si>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</si>
  <si>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</si>
  <si>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</si>
  <si>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</si>
  <si>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</si>
  <si>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</si>
  <si>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</si>
  <si>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</si>
  <si>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</si>
  <si>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</si>
  <si>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</si>
  <si>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</si>
  <si>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</si>
  <si>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</si>
  <si>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</si>
  <si>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</si>
  <si>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</si>
  <si>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</si>
  <si>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</si>
  <si>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</si>
  <si>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</si>
  <si>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</si>
  <si>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</si>
  <si>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</si>
  <si>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</si>
  <si>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MI-502</t>
  </si>
  <si>
    <t>Wayne County Neighborhood Legal Services DBA Neighborhood Legal Services Michigan</t>
  </si>
  <si>
    <t>Project Permanency Three Renewal FY2019 (MI0086L5F021909)</t>
  </si>
  <si>
    <t>MI0086L5F022010</t>
  </si>
  <si>
    <t>PH</t>
  </si>
  <si>
    <t>No</t>
  </si>
  <si>
    <t/>
  </si>
  <si>
    <t>Detroit</t>
  </si>
  <si>
    <t>Dearborn, Dearborn Heights, Westland/Wayne County CoC</t>
  </si>
  <si>
    <t>Wayne Metropolitan Community Action Agency</t>
  </si>
  <si>
    <t>Lutheran Social Services of Michigan</t>
  </si>
  <si>
    <t>SUPPORTIVE SERVICES RENEWAL FY2019 MI0087L5F021811</t>
  </si>
  <si>
    <t>MI0087L5F022013</t>
  </si>
  <si>
    <t>SSO</t>
  </si>
  <si>
    <t>First Step: Western Wayne County Project on Domestic Assault</t>
  </si>
  <si>
    <t>First Step Aftercare/Transportation Renewal FY2019</t>
  </si>
  <si>
    <t>MI0090L5F022012</t>
  </si>
  <si>
    <t>RENEWAL OF HMIS 2019 NOFA</t>
  </si>
  <si>
    <t>MI0092L5F022011</t>
  </si>
  <si>
    <t>Project Permanency Plus FY 2019 Renewal (MI0095L5F021912)</t>
  </si>
  <si>
    <t>MI0095L5F022013</t>
  </si>
  <si>
    <t>Renewal of Safe Haven FY 2019 NOFA</t>
  </si>
  <si>
    <t>MI0096L5F022011</t>
  </si>
  <si>
    <t>SH</t>
  </si>
  <si>
    <t>Detroit Wayne Mental Health Authority</t>
  </si>
  <si>
    <t>Wayne Metro Shelter Plus Care</t>
  </si>
  <si>
    <t>MI0097L5F022013</t>
  </si>
  <si>
    <t>Wayne, Charter County of</t>
  </si>
  <si>
    <t>Samaritas Home and Community Campus</t>
  </si>
  <si>
    <t>MI0101L5F022012</t>
  </si>
  <si>
    <t>Renewal of WHNP1 FY 2019 NOFA</t>
  </si>
  <si>
    <t>MI0102L5F022013</t>
  </si>
  <si>
    <t>TH</t>
  </si>
  <si>
    <t>Renewal of Visger River Rouge FY 2019 NOFA</t>
  </si>
  <si>
    <t>MI0287L5F022012</t>
  </si>
  <si>
    <t>Focus on Families FY2019 Renewal (MI0311L5F021908)</t>
  </si>
  <si>
    <t>MI0311L5F022009</t>
  </si>
  <si>
    <t>RENEWAL OF PSH 2019 NOFA</t>
  </si>
  <si>
    <t>MI0340L5F022007</t>
  </si>
  <si>
    <t>Aim High FY2019 Renewal (MI0370L5F021907)</t>
  </si>
  <si>
    <t>MI0370L5F022008</t>
  </si>
  <si>
    <t>RENEWAL OF  RRH FAMILIES 2019 NOFA COMBINED</t>
  </si>
  <si>
    <t>MI0440L5F022006</t>
  </si>
  <si>
    <t>RENEWAL OF SSO FOR CENTRAL INTAKE 2019 NOFA</t>
  </si>
  <si>
    <t>MI0500L5F022005</t>
  </si>
  <si>
    <t>Renewal of WM RRH Singles FY 2019 NOFA</t>
  </si>
  <si>
    <t>MI0524L5F022004</t>
  </si>
  <si>
    <t>Community Housing Network, Inc.</t>
  </si>
  <si>
    <t>WChronically Homeless Leasing Assistance Program 1 Renewal</t>
  </si>
  <si>
    <t>MI0553L5F022004</t>
  </si>
  <si>
    <t>RENWAL OF DV BONUS CE SSO 2019 NOFA</t>
  </si>
  <si>
    <t>MI0608D5F022002</t>
  </si>
  <si>
    <t>DV Bonus Joint TH-RRH FY2019</t>
  </si>
  <si>
    <t>MI0644D5F022001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</si>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</sst>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B573-2F2C-4FBE-8EB4-D967065E66FB}">
  <sheetPr codeName="Sheet174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35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36</v>
      </c>
      <c r="C3" s="31"/>
      <c r="D3" s="31"/>
      <c r="E3" s="31"/>
      <c r="F3" s="31"/>
      <c r="G3" s="32"/>
    </row>
    <row r="4" spans="1:22" ht="14.4" customHeight="1" x14ac:dyDescent="0.3">
      <c r="A4" s="33" t="s">
        <v>83</v>
      </c>
      <c r="B4" s="30" t="s">
        <v>37</v>
      </c>
      <c r="C4" s="31"/>
      <c r="D4" s="31"/>
      <c r="E4" s="31"/>
      <c r="F4" s="31"/>
      <c r="G4" s="32"/>
    </row>
    <row r="5" spans="1:22" ht="14.4" customHeight="1" x14ac:dyDescent="0.3">
      <c r="A5" s="33" t="s">
        <v>84</v>
      </c>
      <c r="B5" s="34">
        <f ca="1">SUM(OFFSET(V8,1,0,500,1))</f>
        <v>5302612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206892</v>
      </c>
      <c r="H9" s="23">
        <v>0</v>
      </c>
      <c r="I9" s="23">
        <v>0</v>
      </c>
      <c r="J9" s="23">
        <v>0</v>
      </c>
      <c r="K9" s="24">
        <v>7788</v>
      </c>
      <c r="L9" s="25" t="s">
        <v>85</v>
      </c>
      <c r="M9" s="26">
        <v>0</v>
      </c>
      <c r="N9" s="26">
        <v>0</v>
      </c>
      <c r="O9" s="26">
        <v>21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7" si="0">SUM(M9:T9)</f>
        <v>21</v>
      </c>
      <c r="V9" s="28">
        <f t="shared" ref="V9:V37" si="1">SUM(F9:K9)</f>
        <v>214680</v>
      </c>
    </row>
    <row r="10" spans="1:22" x14ac:dyDescent="0.3">
      <c r="A10" s="19" t="s">
        <v>38</v>
      </c>
      <c r="B10" s="19" t="s">
        <v>39</v>
      </c>
      <c r="C10" s="20" t="s">
        <v>40</v>
      </c>
      <c r="D10" s="20">
        <v>2022</v>
      </c>
      <c r="E10" s="21" t="s">
        <v>41</v>
      </c>
      <c r="F10" s="22">
        <v>0</v>
      </c>
      <c r="G10" s="23">
        <v>0</v>
      </c>
      <c r="H10" s="23">
        <v>99815</v>
      </c>
      <c r="I10" s="23">
        <v>0</v>
      </c>
      <c r="J10" s="23">
        <v>0</v>
      </c>
      <c r="K10" s="24">
        <v>5767</v>
      </c>
      <c r="L10" s="25" t="s">
        <v>34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105582</v>
      </c>
    </row>
    <row r="11" spans="1:22" x14ac:dyDescent="0.3">
      <c r="A11" s="19" t="s">
        <v>42</v>
      </c>
      <c r="B11" s="19" t="s">
        <v>43</v>
      </c>
      <c r="C11" s="20" t="s">
        <v>44</v>
      </c>
      <c r="D11" s="20">
        <v>2022</v>
      </c>
      <c r="E11" s="21" t="s">
        <v>41</v>
      </c>
      <c r="F11" s="22">
        <v>0</v>
      </c>
      <c r="G11" s="23">
        <v>0</v>
      </c>
      <c r="H11" s="23">
        <v>73515</v>
      </c>
      <c r="I11" s="23">
        <v>0</v>
      </c>
      <c r="J11" s="23">
        <v>0</v>
      </c>
      <c r="K11" s="24">
        <v>4248</v>
      </c>
      <c r="L11" s="25" t="s">
        <v>34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77763</v>
      </c>
    </row>
    <row r="12" spans="1:22" x14ac:dyDescent="0.3">
      <c r="A12" s="19" t="s">
        <v>37</v>
      </c>
      <c r="B12" s="19" t="s">
        <v>45</v>
      </c>
      <c r="C12" s="20" t="s">
        <v>46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113204</v>
      </c>
      <c r="K12" s="24">
        <v>8917</v>
      </c>
      <c r="L12" s="25" t="s">
        <v>34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122121</v>
      </c>
    </row>
    <row r="13" spans="1:22" x14ac:dyDescent="0.3">
      <c r="A13" s="19" t="s">
        <v>29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193920</v>
      </c>
      <c r="H13" s="23">
        <v>149751</v>
      </c>
      <c r="I13" s="23">
        <v>0</v>
      </c>
      <c r="J13" s="23">
        <v>0</v>
      </c>
      <c r="K13" s="24">
        <v>14942</v>
      </c>
      <c r="L13" s="25" t="s">
        <v>86</v>
      </c>
      <c r="M13" s="26">
        <v>0</v>
      </c>
      <c r="N13" s="26">
        <v>0</v>
      </c>
      <c r="O13" s="26">
        <v>15</v>
      </c>
      <c r="P13" s="26">
        <v>4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19</v>
      </c>
      <c r="V13" s="28">
        <f t="shared" si="1"/>
        <v>358613</v>
      </c>
    </row>
    <row r="14" spans="1:22" x14ac:dyDescent="0.3">
      <c r="A14" s="19" t="s">
        <v>37</v>
      </c>
      <c r="B14" s="19" t="s">
        <v>49</v>
      </c>
      <c r="C14" s="20" t="s">
        <v>50</v>
      </c>
      <c r="D14" s="20">
        <v>2022</v>
      </c>
      <c r="E14" s="21" t="s">
        <v>51</v>
      </c>
      <c r="F14" s="22">
        <v>55800</v>
      </c>
      <c r="G14" s="23">
        <v>0</v>
      </c>
      <c r="H14" s="23">
        <v>0</v>
      </c>
      <c r="I14" s="23">
        <v>21743</v>
      </c>
      <c r="J14" s="23">
        <v>0</v>
      </c>
      <c r="K14" s="24">
        <v>3811</v>
      </c>
      <c r="L14" s="25" t="s">
        <v>87</v>
      </c>
      <c r="M14" s="26">
        <v>0</v>
      </c>
      <c r="N14" s="26">
        <v>0</v>
      </c>
      <c r="O14" s="26">
        <v>0</v>
      </c>
      <c r="P14" s="26">
        <v>5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5</v>
      </c>
      <c r="V14" s="28">
        <f t="shared" si="1"/>
        <v>81354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32</v>
      </c>
      <c r="F15" s="22">
        <v>0</v>
      </c>
      <c r="G15" s="23">
        <v>358212</v>
      </c>
      <c r="H15" s="23">
        <v>0</v>
      </c>
      <c r="I15" s="23">
        <v>0</v>
      </c>
      <c r="J15" s="23">
        <v>0</v>
      </c>
      <c r="K15" s="24">
        <v>12052</v>
      </c>
      <c r="L15" s="25" t="s">
        <v>85</v>
      </c>
      <c r="M15" s="26">
        <v>0</v>
      </c>
      <c r="N15" s="26">
        <v>23</v>
      </c>
      <c r="O15" s="26">
        <v>13</v>
      </c>
      <c r="P15" s="26">
        <v>3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39</v>
      </c>
      <c r="V15" s="28">
        <f t="shared" si="1"/>
        <v>370264</v>
      </c>
    </row>
    <row r="16" spans="1:22" x14ac:dyDescent="0.3">
      <c r="A16" s="19" t="s">
        <v>55</v>
      </c>
      <c r="B16" s="19" t="s">
        <v>56</v>
      </c>
      <c r="C16" s="20" t="s">
        <v>57</v>
      </c>
      <c r="D16" s="20">
        <v>2022</v>
      </c>
      <c r="E16" s="21" t="s">
        <v>41</v>
      </c>
      <c r="F16" s="22">
        <v>0</v>
      </c>
      <c r="G16" s="23">
        <v>0</v>
      </c>
      <c r="H16" s="23">
        <v>144285</v>
      </c>
      <c r="I16" s="23">
        <v>0</v>
      </c>
      <c r="J16" s="23">
        <v>0</v>
      </c>
      <c r="K16" s="24">
        <v>8340</v>
      </c>
      <c r="L16" s="25" t="s">
        <v>34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152625</v>
      </c>
    </row>
    <row r="17" spans="1:22" x14ac:dyDescent="0.3">
      <c r="A17" s="19" t="s">
        <v>37</v>
      </c>
      <c r="B17" s="19" t="s">
        <v>58</v>
      </c>
      <c r="C17" s="20" t="s">
        <v>59</v>
      </c>
      <c r="D17" s="20">
        <v>2022</v>
      </c>
      <c r="E17" s="21" t="s">
        <v>60</v>
      </c>
      <c r="F17" s="22">
        <v>82848</v>
      </c>
      <c r="G17" s="23">
        <v>0</v>
      </c>
      <c r="H17" s="23">
        <v>77024</v>
      </c>
      <c r="I17" s="23">
        <v>0</v>
      </c>
      <c r="J17" s="23">
        <v>0</v>
      </c>
      <c r="K17" s="24">
        <v>7992</v>
      </c>
      <c r="L17" s="25" t="s">
        <v>87</v>
      </c>
      <c r="M17" s="26">
        <v>0</v>
      </c>
      <c r="N17" s="26">
        <v>0</v>
      </c>
      <c r="O17" s="26">
        <v>0</v>
      </c>
      <c r="P17" s="26">
        <v>9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9</v>
      </c>
      <c r="V17" s="28">
        <f t="shared" si="1"/>
        <v>167864</v>
      </c>
    </row>
    <row r="18" spans="1:22" x14ac:dyDescent="0.3">
      <c r="A18" s="19" t="s">
        <v>37</v>
      </c>
      <c r="B18" s="19" t="s">
        <v>61</v>
      </c>
      <c r="C18" s="20" t="s">
        <v>62</v>
      </c>
      <c r="D18" s="20">
        <v>2022</v>
      </c>
      <c r="E18" s="21" t="s">
        <v>32</v>
      </c>
      <c r="F18" s="22">
        <v>0</v>
      </c>
      <c r="G18" s="23">
        <v>0</v>
      </c>
      <c r="H18" s="23">
        <v>11289</v>
      </c>
      <c r="I18" s="23">
        <v>47054</v>
      </c>
      <c r="J18" s="23">
        <v>0</v>
      </c>
      <c r="K18" s="24">
        <v>2462</v>
      </c>
      <c r="L18" s="25" t="s">
        <v>34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60805</v>
      </c>
    </row>
    <row r="19" spans="1:22" x14ac:dyDescent="0.3">
      <c r="A19" s="19" t="s">
        <v>29</v>
      </c>
      <c r="B19" s="19" t="s">
        <v>63</v>
      </c>
      <c r="C19" s="20" t="s">
        <v>64</v>
      </c>
      <c r="D19" s="20">
        <v>2022</v>
      </c>
      <c r="E19" s="21" t="s">
        <v>32</v>
      </c>
      <c r="F19" s="22">
        <v>0</v>
      </c>
      <c r="G19" s="23">
        <v>229980</v>
      </c>
      <c r="H19" s="23">
        <v>26642</v>
      </c>
      <c r="I19" s="23">
        <v>0</v>
      </c>
      <c r="J19" s="23">
        <v>0</v>
      </c>
      <c r="K19" s="24">
        <v>6217</v>
      </c>
      <c r="L19" s="25" t="s">
        <v>86</v>
      </c>
      <c r="M19" s="26">
        <v>0</v>
      </c>
      <c r="N19" s="26">
        <v>0</v>
      </c>
      <c r="O19" s="26">
        <v>7</v>
      </c>
      <c r="P19" s="26">
        <v>13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20</v>
      </c>
      <c r="V19" s="28">
        <f t="shared" si="1"/>
        <v>262839</v>
      </c>
    </row>
    <row r="20" spans="1:22" x14ac:dyDescent="0.3">
      <c r="A20" s="19" t="s">
        <v>37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353124</v>
      </c>
      <c r="H20" s="23">
        <v>27072</v>
      </c>
      <c r="I20" s="23">
        <v>0</v>
      </c>
      <c r="J20" s="23">
        <v>0</v>
      </c>
      <c r="K20" s="24">
        <v>14054</v>
      </c>
      <c r="L20" s="25" t="s">
        <v>85</v>
      </c>
      <c r="M20" s="26">
        <v>0</v>
      </c>
      <c r="N20" s="26">
        <v>3</v>
      </c>
      <c r="O20" s="26">
        <v>20</v>
      </c>
      <c r="P20" s="26">
        <v>4</v>
      </c>
      <c r="Q20" s="26">
        <v>5</v>
      </c>
      <c r="R20" s="26">
        <v>0</v>
      </c>
      <c r="S20" s="26">
        <v>0</v>
      </c>
      <c r="T20" s="26">
        <v>0</v>
      </c>
      <c r="U20" s="27">
        <f t="shared" si="0"/>
        <v>32</v>
      </c>
      <c r="V20" s="28">
        <f t="shared" si="1"/>
        <v>394250</v>
      </c>
    </row>
    <row r="21" spans="1:22" x14ac:dyDescent="0.3">
      <c r="A21" s="19" t="s">
        <v>29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246216</v>
      </c>
      <c r="H21" s="23">
        <v>26988</v>
      </c>
      <c r="I21" s="23">
        <v>0</v>
      </c>
      <c r="J21" s="23">
        <v>0</v>
      </c>
      <c r="K21" s="24">
        <v>13891</v>
      </c>
      <c r="L21" s="25" t="s">
        <v>86</v>
      </c>
      <c r="M21" s="26">
        <v>0</v>
      </c>
      <c r="N21" s="26">
        <v>0</v>
      </c>
      <c r="O21" s="26">
        <v>10</v>
      </c>
      <c r="P21" s="26">
        <v>12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22</v>
      </c>
      <c r="V21" s="28">
        <f t="shared" si="1"/>
        <v>287095</v>
      </c>
    </row>
    <row r="22" spans="1:22" x14ac:dyDescent="0.3">
      <c r="A22" s="19" t="s">
        <v>37</v>
      </c>
      <c r="B22" s="19" t="s">
        <v>69</v>
      </c>
      <c r="C22" s="20" t="s">
        <v>70</v>
      </c>
      <c r="D22" s="20">
        <v>2022</v>
      </c>
      <c r="E22" s="21" t="s">
        <v>32</v>
      </c>
      <c r="F22" s="22">
        <v>0</v>
      </c>
      <c r="G22" s="23">
        <v>580596</v>
      </c>
      <c r="H22" s="23">
        <v>335622</v>
      </c>
      <c r="I22" s="23">
        <v>0</v>
      </c>
      <c r="J22" s="23">
        <v>0</v>
      </c>
      <c r="K22" s="24">
        <v>62511</v>
      </c>
      <c r="L22" s="25" t="s">
        <v>85</v>
      </c>
      <c r="M22" s="26">
        <v>0</v>
      </c>
      <c r="N22" s="26">
        <v>0</v>
      </c>
      <c r="O22" s="26">
        <v>0</v>
      </c>
      <c r="P22" s="26">
        <v>19</v>
      </c>
      <c r="Q22" s="26">
        <v>19</v>
      </c>
      <c r="R22" s="26">
        <v>2</v>
      </c>
      <c r="S22" s="26">
        <v>0</v>
      </c>
      <c r="T22" s="26">
        <v>0</v>
      </c>
      <c r="U22" s="27">
        <f t="shared" si="0"/>
        <v>40</v>
      </c>
      <c r="V22" s="28">
        <f t="shared" si="1"/>
        <v>978729</v>
      </c>
    </row>
    <row r="23" spans="1:22" x14ac:dyDescent="0.3">
      <c r="A23" s="19" t="s">
        <v>37</v>
      </c>
      <c r="B23" s="19" t="s">
        <v>71</v>
      </c>
      <c r="C23" s="20" t="s">
        <v>72</v>
      </c>
      <c r="D23" s="20">
        <v>2022</v>
      </c>
      <c r="E23" s="21" t="s">
        <v>41</v>
      </c>
      <c r="F23" s="22">
        <v>0</v>
      </c>
      <c r="G23" s="23">
        <v>0</v>
      </c>
      <c r="H23" s="23">
        <v>195757</v>
      </c>
      <c r="I23" s="23">
        <v>0</v>
      </c>
      <c r="J23" s="23">
        <v>0</v>
      </c>
      <c r="K23" s="24">
        <v>10004</v>
      </c>
      <c r="L23" s="25" t="s">
        <v>34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205761</v>
      </c>
    </row>
    <row r="24" spans="1:22" x14ac:dyDescent="0.3">
      <c r="A24" s="19" t="s">
        <v>37</v>
      </c>
      <c r="B24" s="19" t="s">
        <v>73</v>
      </c>
      <c r="C24" s="20" t="s">
        <v>74</v>
      </c>
      <c r="D24" s="20">
        <v>2022</v>
      </c>
      <c r="E24" s="21" t="s">
        <v>32</v>
      </c>
      <c r="F24" s="22">
        <v>0</v>
      </c>
      <c r="G24" s="23">
        <v>206892</v>
      </c>
      <c r="H24" s="23">
        <v>94522</v>
      </c>
      <c r="I24" s="23">
        <v>0</v>
      </c>
      <c r="J24" s="23">
        <v>0</v>
      </c>
      <c r="K24" s="24">
        <v>13016</v>
      </c>
      <c r="L24" s="25" t="s">
        <v>33</v>
      </c>
      <c r="M24" s="26">
        <v>0</v>
      </c>
      <c r="N24" s="26">
        <v>0</v>
      </c>
      <c r="O24" s="26">
        <v>21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21</v>
      </c>
      <c r="V24" s="28">
        <f t="shared" si="1"/>
        <v>314430</v>
      </c>
    </row>
    <row r="25" spans="1:22" x14ac:dyDescent="0.3">
      <c r="A25" s="19" t="s">
        <v>75</v>
      </c>
      <c r="B25" s="19" t="s">
        <v>76</v>
      </c>
      <c r="C25" s="20" t="s">
        <v>77</v>
      </c>
      <c r="D25" s="20">
        <v>2022</v>
      </c>
      <c r="E25" s="21" t="s">
        <v>32</v>
      </c>
      <c r="F25" s="22">
        <v>235447</v>
      </c>
      <c r="G25" s="23">
        <v>0</v>
      </c>
      <c r="H25" s="23">
        <v>73258</v>
      </c>
      <c r="I25" s="23">
        <v>22930</v>
      </c>
      <c r="J25" s="23">
        <v>0</v>
      </c>
      <c r="K25" s="24">
        <v>15045</v>
      </c>
      <c r="L25" s="25" t="s">
        <v>87</v>
      </c>
      <c r="M25" s="26">
        <v>0</v>
      </c>
      <c r="N25" s="26">
        <v>0</v>
      </c>
      <c r="O25" s="26">
        <v>16</v>
      </c>
      <c r="P25" s="26">
        <v>7</v>
      </c>
      <c r="Q25" s="26">
        <v>1</v>
      </c>
      <c r="R25" s="26">
        <v>0</v>
      </c>
      <c r="S25" s="26">
        <v>0</v>
      </c>
      <c r="T25" s="26">
        <v>0</v>
      </c>
      <c r="U25" s="27">
        <f t="shared" si="0"/>
        <v>24</v>
      </c>
      <c r="V25" s="28">
        <f t="shared" si="1"/>
        <v>346680</v>
      </c>
    </row>
    <row r="26" spans="1:22" x14ac:dyDescent="0.3">
      <c r="A26" s="19" t="s">
        <v>37</v>
      </c>
      <c r="B26" s="19" t="s">
        <v>78</v>
      </c>
      <c r="C26" s="20" t="s">
        <v>79</v>
      </c>
      <c r="D26" s="20">
        <v>2022</v>
      </c>
      <c r="E26" s="21" t="s">
        <v>41</v>
      </c>
      <c r="F26" s="22">
        <v>0</v>
      </c>
      <c r="G26" s="23">
        <v>0</v>
      </c>
      <c r="H26" s="23">
        <v>200000</v>
      </c>
      <c r="I26" s="23">
        <v>0</v>
      </c>
      <c r="J26" s="23">
        <v>0</v>
      </c>
      <c r="K26" s="24">
        <v>20000</v>
      </c>
      <c r="L26" s="25" t="s">
        <v>34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220000</v>
      </c>
    </row>
    <row r="27" spans="1:22" x14ac:dyDescent="0.3">
      <c r="A27" s="19" t="s">
        <v>37</v>
      </c>
      <c r="B27" s="19" t="s">
        <v>80</v>
      </c>
      <c r="C27" s="20" t="s">
        <v>81</v>
      </c>
      <c r="D27" s="20">
        <v>2022</v>
      </c>
      <c r="E27" s="21" t="s">
        <v>82</v>
      </c>
      <c r="F27" s="22">
        <v>90360</v>
      </c>
      <c r="G27" s="23">
        <v>195012</v>
      </c>
      <c r="H27" s="23">
        <v>266673</v>
      </c>
      <c r="I27" s="23">
        <v>0</v>
      </c>
      <c r="J27" s="23">
        <v>0</v>
      </c>
      <c r="K27" s="24">
        <v>29112</v>
      </c>
      <c r="L27" s="25"/>
      <c r="M27" s="26"/>
      <c r="N27" s="26"/>
      <c r="O27" s="26"/>
      <c r="P27" s="26"/>
      <c r="Q27" s="26"/>
      <c r="R27" s="26"/>
      <c r="S27" s="26"/>
      <c r="T27" s="26"/>
      <c r="U27" s="27"/>
      <c r="V27" s="28">
        <f t="shared" si="1"/>
        <v>581157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</sheetData>
  <autoFilter ref="A8:V8" xr:uid="{1FDF4BAE-178D-4479-9FE7-275BDC6CAF6C}"/>
  <conditionalFormatting sqref="V9:V37">
    <cfRule type="cellIs" dxfId="3" priority="4" operator="lessThan">
      <formula>0</formula>
    </cfRule>
  </conditionalFormatting>
  <conditionalFormatting sqref="V9:V37">
    <cfRule type="expression" dxfId="2" priority="2">
      <formula>#REF!&lt;0</formula>
    </cfRule>
  </conditionalFormatting>
  <conditionalFormatting sqref="D9:D37">
    <cfRule type="expression" dxfId="1" priority="1">
      <formula>OR($D9&gt;2022,AND($D9&lt;2022,$D9&lt;&gt;""))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762E0A3C-4468-4672-9C78-326C0262CBD9}">
      <formula1>"N/A, FMR, Actual Rent"</formula1>
    </dataValidation>
    <dataValidation type="list" allowBlank="1" showInputMessage="1" showErrorMessage="1" sqref="E9:E37" xr:uid="{FC4F4FB7-6891-4030-98CB-24E86667FEF4}">
      <formula1>"PH, TH, Joint TH &amp; PH-RRH, HMIS, SSO, TRA, PRA, SRA, S+C/SRO"</formula1>
    </dataValidation>
    <dataValidation allowBlank="1" showErrorMessage="1" sqref="A8:V8" xr:uid="{7B74BB8D-6D03-41D2-8369-8C3396EE2D0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2021-03-06T21:42:28Z</dcterms:created>
  <dcterms:modified xsi:type="dcterms:W3CDTF">2021-05-20T14:00:47Z</dcterms:modified>
</cp:coreProperties>
</file>