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I-500\"/>
    </mc:Choice>
  </mc:AlternateContent>
  <xr:revisionPtr revIDLastSave="0" documentId="13_ncr:1_{1BFD37EC-7CC4-42B2-9BDB-A8CF343AA618}" xr6:coauthVersionLast="46" xr6:coauthVersionMax="46" xr10:uidLastSave="{00000000-0000-0000-0000-000000000000}"/>
  <bookViews>
    <workbookView xWindow="-108" yWindow="-108" windowWidth="27288" windowHeight="17664" xr2:uid="{191D5E70-D4E4-4DEE-9763-485FD73A4238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9" i="1" l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<sst xmlns="http://schemas.openxmlformats.org/spreadsheetml/2006/main" count="139" uniqueCount="93">
  <si>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</si>
  <si>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</si>
  <si>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</si>
  <si>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</si>
  <si>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</si>
  <si>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</si>
  <si>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</si>
  <si>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</si>
  <si>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</si>
  <si>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</si>
  <si>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</si>
  <si>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</si>
  <si>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</si>
  <si>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</si>
  <si>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</si>
  <si>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</si>
  <si>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</si>
  <si>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</si>
  <si>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</si>
  <si>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</si>
  <si>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</si>
  <si>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</si>
  <si>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</si>
  <si>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</si>
  <si>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</si>
  <si>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</si>
  <si>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</si>
  <si>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</si>
  <si>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MI-500</t>
  </si>
  <si>
    <t>Michigan State Housing Development Authority</t>
  </si>
  <si>
    <t>HMIS Ren 19</t>
  </si>
  <si>
    <t>MI0007L5F002013</t>
  </si>
  <si>
    <t/>
  </si>
  <si>
    <t>Detroit</t>
  </si>
  <si>
    <t>Michigan Balance of State CoC</t>
  </si>
  <si>
    <t>Michigan Statewide HMIS (FY19 Combined)</t>
  </si>
  <si>
    <t>MI0009L5F002013</t>
  </si>
  <si>
    <t>Michigan Department of Health and Human Services</t>
  </si>
  <si>
    <t>PSH 2004 Statewide Leasing Renewal 19</t>
  </si>
  <si>
    <t>MI0017L5F002013</t>
  </si>
  <si>
    <t>PH</t>
  </si>
  <si>
    <t>Eastern Upper Peninsual Veterans Foundation</t>
  </si>
  <si>
    <t>West Bridge Permanent Supportive Housing</t>
  </si>
  <si>
    <t>MI0026L5F002013</t>
  </si>
  <si>
    <t>Alger Marquette Community Action Board</t>
  </si>
  <si>
    <t>Orianna Ridge-SHP</t>
  </si>
  <si>
    <t>MI0241L5F002012</t>
  </si>
  <si>
    <t>Ending Family Homelessness through Rapid Rehousing - Clinton and Shiawassee Counties</t>
  </si>
  <si>
    <t>MI0434L5F002006</t>
  </si>
  <si>
    <t>EightCAP, Inc.</t>
  </si>
  <si>
    <t>Rapid Rehousing SH Ionia/Montcalm FY19 Combined Renewal</t>
  </si>
  <si>
    <t>MI0435L5F002006</t>
  </si>
  <si>
    <t>Stability and Beyond</t>
  </si>
  <si>
    <t>MI0462L5F002005</t>
  </si>
  <si>
    <t>Allegan County Community Mental Health Services</t>
  </si>
  <si>
    <t>ACCMHS-MI500 COC FY19 Renewal</t>
  </si>
  <si>
    <t>MI0463L5F002005</t>
  </si>
  <si>
    <t>Human Development Commission</t>
  </si>
  <si>
    <t>Homeless Re-Housing Program Consolidated FY2019</t>
  </si>
  <si>
    <t>MI0516L5F002004</t>
  </si>
  <si>
    <t>MSHDA Combined Expansion Coordinated Entry FY19</t>
  </si>
  <si>
    <t>MI0559L5F002003</t>
  </si>
  <si>
    <t>SSO</t>
  </si>
  <si>
    <t>Alger-Marquette CAA Central RRH Renewal 2019</t>
  </si>
  <si>
    <t>MI0560L5F002003</t>
  </si>
  <si>
    <t>Joint TH &amp; PH-RRH</t>
  </si>
  <si>
    <t>Housing Services Mid Michigan</t>
  </si>
  <si>
    <t>Clinton PSH Combined</t>
  </si>
  <si>
    <t>MI0561L5F002003</t>
  </si>
  <si>
    <t>Community Action Agency</t>
  </si>
  <si>
    <t>Hillsdale County Permanent Supportive Housing (PSH) Scattered Site</t>
  </si>
  <si>
    <t>MI0562L5F002003</t>
  </si>
  <si>
    <t>ACCMHS-PSH/DedicatedPlus FY19 Renewal</t>
  </si>
  <si>
    <t>MI0563L5F002003</t>
  </si>
  <si>
    <t>ACCMHS-RRH FY19 Renewal</t>
  </si>
  <si>
    <t>MI0564L5F002003</t>
  </si>
  <si>
    <t>2019 PSH Dedicated Plus Renewal</t>
  </si>
  <si>
    <t>MI0565L5F002003</t>
  </si>
  <si>
    <t>2019 Consolidated Rapid Re-Housing Renewal</t>
  </si>
  <si>
    <t>MI0566L5F002003</t>
  </si>
  <si>
    <t>Lutheran Social Services of Wisconsin and Upper Michigan, In</t>
  </si>
  <si>
    <t>Welcome Home</t>
  </si>
  <si>
    <t>MI0624L5F002002</t>
  </si>
  <si>
    <t>Staircase Youth Services. Inc.</t>
  </si>
  <si>
    <t>Rapid Rehousing for Youth</t>
  </si>
  <si>
    <t>MI0667L5F002001</t>
  </si>
  <si>
    <t>Isabella PSH Dedicated+ FY19</t>
  </si>
  <si>
    <t>MI0668L5F002001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</si>
  <si>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</si>
  <si>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</si>
  <si>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Michigan State Housing Development Authority (MSHDA)</t>
  </si>
  <si>
    <t>N/A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</si>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</sst>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29E53-3F0C-4F46-8A9E-26E9C30848E6}">
  <sheetPr codeName="Sheet172">
    <pageSetUpPr fitToPage="1"/>
  </sheetPr>
  <dimension ref="A1:V3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88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89</v>
      </c>
      <c r="B5" s="34">
        <f ca="1">SUM(OFFSET(V8,1,0,500,1))</f>
        <v>9487261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127818</v>
      </c>
      <c r="K9" s="24">
        <v>8946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39" si="0">SUM(M9:T9)</f>
        <v>0</v>
      </c>
      <c r="V9" s="28">
        <f t="shared" ref="V9:V39" si="1">SUM(F9:K9)</f>
        <v>136764</v>
      </c>
    </row>
    <row r="10" spans="1:22" x14ac:dyDescent="0.3">
      <c r="A10" s="19" t="s">
        <v>29</v>
      </c>
      <c r="B10" s="19" t="s">
        <v>35</v>
      </c>
      <c r="C10" s="20" t="s">
        <v>36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748008</v>
      </c>
      <c r="K10" s="24">
        <v>54692</v>
      </c>
      <c r="L10" s="25" t="s">
        <v>32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802700</v>
      </c>
    </row>
    <row r="11" spans="1:22" x14ac:dyDescent="0.3">
      <c r="A11" s="19" t="s">
        <v>37</v>
      </c>
      <c r="B11" s="19" t="s">
        <v>38</v>
      </c>
      <c r="C11" s="20" t="s">
        <v>39</v>
      </c>
      <c r="D11" s="20">
        <v>2022</v>
      </c>
      <c r="E11" s="21" t="s">
        <v>40</v>
      </c>
      <c r="F11" s="22">
        <v>348846</v>
      </c>
      <c r="G11" s="23">
        <v>0</v>
      </c>
      <c r="H11" s="23">
        <v>62000</v>
      </c>
      <c r="I11" s="23">
        <v>0</v>
      </c>
      <c r="J11" s="23">
        <v>0</v>
      </c>
      <c r="K11" s="24">
        <v>23678</v>
      </c>
      <c r="L11" s="25" t="s">
        <v>91</v>
      </c>
      <c r="M11" s="26">
        <v>0</v>
      </c>
      <c r="N11" s="26">
        <v>0</v>
      </c>
      <c r="O11" s="26">
        <v>34</v>
      </c>
      <c r="P11" s="26">
        <v>19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53</v>
      </c>
      <c r="V11" s="28">
        <f t="shared" si="1"/>
        <v>434524</v>
      </c>
    </row>
    <row r="12" spans="1:22" x14ac:dyDescent="0.3">
      <c r="A12" s="19" t="s">
        <v>41</v>
      </c>
      <c r="B12" s="19" t="s">
        <v>42</v>
      </c>
      <c r="C12" s="20" t="s">
        <v>43</v>
      </c>
      <c r="D12" s="20">
        <v>2022</v>
      </c>
      <c r="E12" s="21" t="s">
        <v>40</v>
      </c>
      <c r="F12" s="22">
        <v>0</v>
      </c>
      <c r="G12" s="23">
        <v>0</v>
      </c>
      <c r="H12" s="23">
        <v>65000</v>
      </c>
      <c r="I12" s="23">
        <v>50681</v>
      </c>
      <c r="J12" s="23">
        <v>5000</v>
      </c>
      <c r="K12" s="24">
        <v>7678</v>
      </c>
      <c r="L12" s="25" t="s">
        <v>32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128359</v>
      </c>
    </row>
    <row r="13" spans="1:22" x14ac:dyDescent="0.3">
      <c r="A13" s="19" t="s">
        <v>44</v>
      </c>
      <c r="B13" s="19" t="s">
        <v>45</v>
      </c>
      <c r="C13" s="20" t="s">
        <v>46</v>
      </c>
      <c r="D13" s="20">
        <v>2022</v>
      </c>
      <c r="E13" s="21" t="s">
        <v>40</v>
      </c>
      <c r="F13" s="22">
        <v>0</v>
      </c>
      <c r="G13" s="23">
        <v>0</v>
      </c>
      <c r="H13" s="23">
        <v>47189</v>
      </c>
      <c r="I13" s="23">
        <v>3210</v>
      </c>
      <c r="J13" s="23">
        <v>0</v>
      </c>
      <c r="K13" s="24">
        <v>2486</v>
      </c>
      <c r="L13" s="25" t="s">
        <v>32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52885</v>
      </c>
    </row>
    <row r="14" spans="1:22" x14ac:dyDescent="0.3">
      <c r="A14" s="19" t="s">
        <v>90</v>
      </c>
      <c r="B14" s="19" t="s">
        <v>47</v>
      </c>
      <c r="C14" s="20" t="s">
        <v>48</v>
      </c>
      <c r="D14" s="20">
        <v>2022</v>
      </c>
      <c r="E14" s="21" t="s">
        <v>40</v>
      </c>
      <c r="F14" s="22">
        <v>0</v>
      </c>
      <c r="G14" s="23">
        <v>79500</v>
      </c>
      <c r="H14" s="23">
        <v>22742</v>
      </c>
      <c r="I14" s="23">
        <v>0</v>
      </c>
      <c r="J14" s="23">
        <v>0</v>
      </c>
      <c r="K14" s="24">
        <v>5834</v>
      </c>
      <c r="L14" s="25" t="s">
        <v>92</v>
      </c>
      <c r="M14" s="26">
        <v>0</v>
      </c>
      <c r="N14" s="26">
        <v>0</v>
      </c>
      <c r="O14" s="26">
        <v>0</v>
      </c>
      <c r="P14" s="26">
        <v>6</v>
      </c>
      <c r="Q14" s="26">
        <v>1</v>
      </c>
      <c r="R14" s="26">
        <v>0</v>
      </c>
      <c r="S14" s="26">
        <v>0</v>
      </c>
      <c r="T14" s="26">
        <v>0</v>
      </c>
      <c r="U14" s="27">
        <f t="shared" si="0"/>
        <v>7</v>
      </c>
      <c r="V14" s="28">
        <f t="shared" si="1"/>
        <v>108076</v>
      </c>
    </row>
    <row r="15" spans="1:22" x14ac:dyDescent="0.3">
      <c r="A15" s="19" t="s">
        <v>49</v>
      </c>
      <c r="B15" s="19" t="s">
        <v>50</v>
      </c>
      <c r="C15" s="20" t="s">
        <v>51</v>
      </c>
      <c r="D15" s="20">
        <v>2022</v>
      </c>
      <c r="E15" s="21" t="s">
        <v>40</v>
      </c>
      <c r="F15" s="22">
        <v>0</v>
      </c>
      <c r="G15" s="23">
        <v>93888</v>
      </c>
      <c r="H15" s="23">
        <v>29130</v>
      </c>
      <c r="I15" s="23">
        <v>0</v>
      </c>
      <c r="J15" s="23">
        <v>1518</v>
      </c>
      <c r="K15" s="24">
        <v>5000</v>
      </c>
      <c r="L15" s="25" t="s">
        <v>92</v>
      </c>
      <c r="M15" s="26">
        <v>0</v>
      </c>
      <c r="N15" s="26">
        <v>0</v>
      </c>
      <c r="O15" s="26">
        <v>0</v>
      </c>
      <c r="P15" s="26">
        <v>2</v>
      </c>
      <c r="Q15" s="26">
        <v>6</v>
      </c>
      <c r="R15" s="26">
        <v>0</v>
      </c>
      <c r="S15" s="26">
        <v>0</v>
      </c>
      <c r="T15" s="26">
        <v>0</v>
      </c>
      <c r="U15" s="27">
        <f t="shared" si="0"/>
        <v>8</v>
      </c>
      <c r="V15" s="28">
        <f t="shared" si="1"/>
        <v>129536</v>
      </c>
    </row>
    <row r="16" spans="1:22" x14ac:dyDescent="0.3">
      <c r="A16" s="19" t="s">
        <v>90</v>
      </c>
      <c r="B16" s="19" t="s">
        <v>52</v>
      </c>
      <c r="C16" s="20" t="s">
        <v>53</v>
      </c>
      <c r="D16" s="20">
        <v>2022</v>
      </c>
      <c r="E16" s="21" t="s">
        <v>40</v>
      </c>
      <c r="F16" s="22">
        <v>0</v>
      </c>
      <c r="G16" s="23">
        <v>58464</v>
      </c>
      <c r="H16" s="23">
        <v>4899</v>
      </c>
      <c r="I16" s="23">
        <v>0</v>
      </c>
      <c r="J16" s="23">
        <v>1404</v>
      </c>
      <c r="K16" s="24">
        <v>5517</v>
      </c>
      <c r="L16" s="25" t="s">
        <v>92</v>
      </c>
      <c r="M16" s="26">
        <v>0</v>
      </c>
      <c r="N16" s="26">
        <v>0</v>
      </c>
      <c r="O16" s="26">
        <v>4</v>
      </c>
      <c r="P16" s="26">
        <v>2</v>
      </c>
      <c r="Q16" s="26">
        <v>1</v>
      </c>
      <c r="R16" s="26">
        <v>0</v>
      </c>
      <c r="S16" s="26">
        <v>0</v>
      </c>
      <c r="T16" s="26">
        <v>0</v>
      </c>
      <c r="U16" s="27">
        <f t="shared" si="0"/>
        <v>7</v>
      </c>
      <c r="V16" s="28">
        <f t="shared" si="1"/>
        <v>70284</v>
      </c>
    </row>
    <row r="17" spans="1:22" x14ac:dyDescent="0.3">
      <c r="A17" s="19" t="s">
        <v>54</v>
      </c>
      <c r="B17" s="19" t="s">
        <v>55</v>
      </c>
      <c r="C17" s="20" t="s">
        <v>56</v>
      </c>
      <c r="D17" s="20">
        <v>2022</v>
      </c>
      <c r="E17" s="21" t="s">
        <v>40</v>
      </c>
      <c r="F17" s="22">
        <v>0</v>
      </c>
      <c r="G17" s="23">
        <v>24120</v>
      </c>
      <c r="H17" s="23">
        <v>2010</v>
      </c>
      <c r="I17" s="23">
        <v>0</v>
      </c>
      <c r="J17" s="23">
        <v>0</v>
      </c>
      <c r="K17" s="24">
        <v>2110</v>
      </c>
      <c r="L17" s="25" t="s">
        <v>92</v>
      </c>
      <c r="M17" s="26">
        <v>0</v>
      </c>
      <c r="N17" s="26">
        <v>0</v>
      </c>
      <c r="O17" s="26">
        <v>3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3</v>
      </c>
      <c r="V17" s="28">
        <f t="shared" si="1"/>
        <v>28240</v>
      </c>
    </row>
    <row r="18" spans="1:22" x14ac:dyDescent="0.3">
      <c r="A18" s="19" t="s">
        <v>57</v>
      </c>
      <c r="B18" s="19" t="s">
        <v>58</v>
      </c>
      <c r="C18" s="20" t="s">
        <v>59</v>
      </c>
      <c r="D18" s="20">
        <v>2022</v>
      </c>
      <c r="E18" s="21" t="s">
        <v>40</v>
      </c>
      <c r="F18" s="22">
        <v>0</v>
      </c>
      <c r="G18" s="23">
        <v>237960</v>
      </c>
      <c r="H18" s="23">
        <v>88676</v>
      </c>
      <c r="I18" s="23">
        <v>0</v>
      </c>
      <c r="J18" s="23">
        <v>0</v>
      </c>
      <c r="K18" s="24">
        <v>13128</v>
      </c>
      <c r="L18" s="25" t="s">
        <v>92</v>
      </c>
      <c r="M18" s="26">
        <v>0</v>
      </c>
      <c r="N18" s="26">
        <v>0</v>
      </c>
      <c r="O18" s="26">
        <v>21</v>
      </c>
      <c r="P18" s="26">
        <v>8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29</v>
      </c>
      <c r="V18" s="28">
        <f t="shared" si="1"/>
        <v>339764</v>
      </c>
    </row>
    <row r="19" spans="1:22" x14ac:dyDescent="0.3">
      <c r="A19" s="19" t="s">
        <v>29</v>
      </c>
      <c r="B19" s="19" t="s">
        <v>60</v>
      </c>
      <c r="C19" s="20" t="s">
        <v>61</v>
      </c>
      <c r="D19" s="20">
        <v>2022</v>
      </c>
      <c r="E19" s="21" t="s">
        <v>62</v>
      </c>
      <c r="F19" s="22">
        <v>0</v>
      </c>
      <c r="G19" s="23">
        <v>0</v>
      </c>
      <c r="H19" s="23">
        <v>536730</v>
      </c>
      <c r="I19" s="23">
        <v>0</v>
      </c>
      <c r="J19" s="23">
        <v>0</v>
      </c>
      <c r="K19" s="24">
        <v>52046</v>
      </c>
      <c r="L19" s="25" t="s">
        <v>32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588776</v>
      </c>
    </row>
    <row r="20" spans="1:22" x14ac:dyDescent="0.3">
      <c r="A20" s="19" t="s">
        <v>44</v>
      </c>
      <c r="B20" s="19" t="s">
        <v>63</v>
      </c>
      <c r="C20" s="20" t="s">
        <v>64</v>
      </c>
      <c r="D20" s="20">
        <v>2022</v>
      </c>
      <c r="E20" s="21" t="s">
        <v>65</v>
      </c>
      <c r="F20" s="22">
        <v>0</v>
      </c>
      <c r="G20" s="23">
        <v>113580</v>
      </c>
      <c r="H20" s="23">
        <v>98179</v>
      </c>
      <c r="I20" s="23">
        <v>0</v>
      </c>
      <c r="J20" s="23">
        <v>0</v>
      </c>
      <c r="K20" s="24">
        <v>13264</v>
      </c>
      <c r="L20" s="25" t="s">
        <v>92</v>
      </c>
      <c r="M20" s="26">
        <v>0</v>
      </c>
      <c r="N20" s="26">
        <v>0</v>
      </c>
      <c r="O20" s="26">
        <v>6</v>
      </c>
      <c r="P20" s="26">
        <v>5</v>
      </c>
      <c r="Q20" s="26">
        <v>2</v>
      </c>
      <c r="R20" s="26">
        <v>0</v>
      </c>
      <c r="S20" s="26">
        <v>0</v>
      </c>
      <c r="T20" s="26">
        <v>0</v>
      </c>
      <c r="U20" s="27">
        <f t="shared" si="0"/>
        <v>13</v>
      </c>
      <c r="V20" s="28">
        <f t="shared" si="1"/>
        <v>225023</v>
      </c>
    </row>
    <row r="21" spans="1:22" x14ac:dyDescent="0.3">
      <c r="A21" s="19" t="s">
        <v>66</v>
      </c>
      <c r="B21" s="19" t="s">
        <v>67</v>
      </c>
      <c r="C21" s="20" t="s">
        <v>68</v>
      </c>
      <c r="D21" s="20">
        <v>2022</v>
      </c>
      <c r="E21" s="21" t="s">
        <v>40</v>
      </c>
      <c r="F21" s="22">
        <v>0</v>
      </c>
      <c r="G21" s="23">
        <v>120804</v>
      </c>
      <c r="H21" s="23">
        <v>29510</v>
      </c>
      <c r="I21" s="23">
        <v>0</v>
      </c>
      <c r="J21" s="23">
        <v>1200</v>
      </c>
      <c r="K21" s="24">
        <v>11920</v>
      </c>
      <c r="L21" s="25" t="s">
        <v>92</v>
      </c>
      <c r="M21" s="26">
        <v>0</v>
      </c>
      <c r="N21" s="26">
        <v>2</v>
      </c>
      <c r="O21" s="26">
        <v>8</v>
      </c>
      <c r="P21" s="26">
        <v>3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13</v>
      </c>
      <c r="V21" s="28">
        <f t="shared" si="1"/>
        <v>163434</v>
      </c>
    </row>
    <row r="22" spans="1:22" x14ac:dyDescent="0.3">
      <c r="A22" s="19" t="s">
        <v>69</v>
      </c>
      <c r="B22" s="19" t="s">
        <v>70</v>
      </c>
      <c r="C22" s="20" t="s">
        <v>71</v>
      </c>
      <c r="D22" s="20">
        <v>2022</v>
      </c>
      <c r="E22" s="21" t="s">
        <v>40</v>
      </c>
      <c r="F22" s="22">
        <v>101636</v>
      </c>
      <c r="G22" s="23">
        <v>0</v>
      </c>
      <c r="H22" s="23">
        <v>82174</v>
      </c>
      <c r="I22" s="23">
        <v>0</v>
      </c>
      <c r="J22" s="23">
        <v>0</v>
      </c>
      <c r="K22" s="24">
        <v>8555</v>
      </c>
      <c r="L22" s="25" t="s">
        <v>91</v>
      </c>
      <c r="M22" s="26">
        <v>0</v>
      </c>
      <c r="N22" s="26">
        <v>0</v>
      </c>
      <c r="O22" s="26">
        <v>4</v>
      </c>
      <c r="P22" s="26">
        <v>8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12</v>
      </c>
      <c r="V22" s="28">
        <f t="shared" si="1"/>
        <v>192365</v>
      </c>
    </row>
    <row r="23" spans="1:22" x14ac:dyDescent="0.3">
      <c r="A23" s="19" t="s">
        <v>54</v>
      </c>
      <c r="B23" s="19" t="s">
        <v>72</v>
      </c>
      <c r="C23" s="20" t="s">
        <v>73</v>
      </c>
      <c r="D23" s="20">
        <v>2022</v>
      </c>
      <c r="E23" s="21" t="s">
        <v>40</v>
      </c>
      <c r="F23" s="22">
        <v>0</v>
      </c>
      <c r="G23" s="23">
        <v>121488</v>
      </c>
      <c r="H23" s="23">
        <v>20626</v>
      </c>
      <c r="I23" s="23">
        <v>0</v>
      </c>
      <c r="J23" s="23">
        <v>0</v>
      </c>
      <c r="K23" s="24">
        <v>8933</v>
      </c>
      <c r="L23" s="25" t="s">
        <v>92</v>
      </c>
      <c r="M23" s="26">
        <v>0</v>
      </c>
      <c r="N23" s="26">
        <v>0</v>
      </c>
      <c r="O23" s="26">
        <v>10</v>
      </c>
      <c r="P23" s="26">
        <v>4</v>
      </c>
      <c r="Q23" s="26">
        <v>0</v>
      </c>
      <c r="R23" s="26">
        <v>0</v>
      </c>
      <c r="S23" s="26">
        <v>0</v>
      </c>
      <c r="T23" s="26">
        <v>0</v>
      </c>
      <c r="U23" s="27">
        <f t="shared" si="0"/>
        <v>14</v>
      </c>
      <c r="V23" s="28">
        <f t="shared" si="1"/>
        <v>151047</v>
      </c>
    </row>
    <row r="24" spans="1:22" x14ac:dyDescent="0.3">
      <c r="A24" s="19" t="s">
        <v>54</v>
      </c>
      <c r="B24" s="19" t="s">
        <v>74</v>
      </c>
      <c r="C24" s="20" t="s">
        <v>75</v>
      </c>
      <c r="D24" s="20">
        <v>2022</v>
      </c>
      <c r="E24" s="21" t="s">
        <v>40</v>
      </c>
      <c r="F24" s="22">
        <v>0</v>
      </c>
      <c r="G24" s="23">
        <v>94512</v>
      </c>
      <c r="H24" s="23">
        <v>12166</v>
      </c>
      <c r="I24" s="23">
        <v>0</v>
      </c>
      <c r="J24" s="23">
        <v>0</v>
      </c>
      <c r="K24" s="24">
        <v>6576</v>
      </c>
      <c r="L24" s="25" t="s">
        <v>92</v>
      </c>
      <c r="M24" s="26">
        <v>0</v>
      </c>
      <c r="N24" s="26">
        <v>0</v>
      </c>
      <c r="O24" s="26">
        <v>2</v>
      </c>
      <c r="P24" s="26">
        <v>5</v>
      </c>
      <c r="Q24" s="26">
        <v>2</v>
      </c>
      <c r="R24" s="26">
        <v>0</v>
      </c>
      <c r="S24" s="26">
        <v>0</v>
      </c>
      <c r="T24" s="26">
        <v>0</v>
      </c>
      <c r="U24" s="27">
        <f t="shared" si="0"/>
        <v>9</v>
      </c>
      <c r="V24" s="28">
        <f t="shared" si="1"/>
        <v>113254</v>
      </c>
    </row>
    <row r="25" spans="1:22" x14ac:dyDescent="0.3">
      <c r="A25" s="19" t="s">
        <v>37</v>
      </c>
      <c r="B25" s="19" t="s">
        <v>76</v>
      </c>
      <c r="C25" s="20" t="s">
        <v>77</v>
      </c>
      <c r="D25" s="20">
        <v>2022</v>
      </c>
      <c r="E25" s="21" t="s">
        <v>40</v>
      </c>
      <c r="F25" s="22">
        <v>0</v>
      </c>
      <c r="G25" s="23">
        <v>1408080</v>
      </c>
      <c r="H25" s="23">
        <v>267733</v>
      </c>
      <c r="I25" s="23">
        <v>0</v>
      </c>
      <c r="J25" s="23">
        <v>0</v>
      </c>
      <c r="K25" s="24">
        <v>106060</v>
      </c>
      <c r="L25" s="25" t="s">
        <v>92</v>
      </c>
      <c r="M25" s="26">
        <v>0</v>
      </c>
      <c r="N25" s="26">
        <v>0</v>
      </c>
      <c r="O25" s="26">
        <v>107</v>
      </c>
      <c r="P25" s="26">
        <v>44</v>
      </c>
      <c r="Q25" s="26">
        <v>11</v>
      </c>
      <c r="R25" s="26">
        <v>0</v>
      </c>
      <c r="S25" s="26">
        <v>0</v>
      </c>
      <c r="T25" s="26">
        <v>0</v>
      </c>
      <c r="U25" s="27">
        <f t="shared" si="0"/>
        <v>162</v>
      </c>
      <c r="V25" s="28">
        <f t="shared" si="1"/>
        <v>1781873</v>
      </c>
    </row>
    <row r="26" spans="1:22" x14ac:dyDescent="0.3">
      <c r="A26" s="19" t="s">
        <v>37</v>
      </c>
      <c r="B26" s="19" t="s">
        <v>78</v>
      </c>
      <c r="C26" s="20" t="s">
        <v>79</v>
      </c>
      <c r="D26" s="20">
        <v>2022</v>
      </c>
      <c r="E26" s="21" t="s">
        <v>40</v>
      </c>
      <c r="F26" s="22">
        <v>0</v>
      </c>
      <c r="G26" s="23">
        <v>2740812</v>
      </c>
      <c r="H26" s="23">
        <v>702085</v>
      </c>
      <c r="I26" s="23">
        <v>0</v>
      </c>
      <c r="J26" s="23">
        <v>0</v>
      </c>
      <c r="K26" s="24">
        <v>226343</v>
      </c>
      <c r="L26" s="25" t="s">
        <v>92</v>
      </c>
      <c r="M26" s="26">
        <v>0</v>
      </c>
      <c r="N26" s="26">
        <v>0</v>
      </c>
      <c r="O26" s="26">
        <v>102</v>
      </c>
      <c r="P26" s="26">
        <v>139</v>
      </c>
      <c r="Q26" s="26">
        <v>56</v>
      </c>
      <c r="R26" s="26">
        <v>0</v>
      </c>
      <c r="S26" s="26">
        <v>0</v>
      </c>
      <c r="T26" s="26">
        <v>0</v>
      </c>
      <c r="U26" s="27">
        <f t="shared" si="0"/>
        <v>297</v>
      </c>
      <c r="V26" s="28">
        <f t="shared" si="1"/>
        <v>3669240</v>
      </c>
    </row>
    <row r="27" spans="1:22" x14ac:dyDescent="0.3">
      <c r="A27" s="19" t="s">
        <v>80</v>
      </c>
      <c r="B27" s="19" t="s">
        <v>81</v>
      </c>
      <c r="C27" s="20" t="s">
        <v>82</v>
      </c>
      <c r="D27" s="20">
        <v>2022</v>
      </c>
      <c r="E27" s="21" t="s">
        <v>40</v>
      </c>
      <c r="F27" s="22">
        <v>0</v>
      </c>
      <c r="G27" s="23">
        <v>37440</v>
      </c>
      <c r="H27" s="23">
        <v>32746</v>
      </c>
      <c r="I27" s="23">
        <v>0</v>
      </c>
      <c r="J27" s="23">
        <v>0</v>
      </c>
      <c r="K27" s="24">
        <v>6496</v>
      </c>
      <c r="L27" s="25" t="s">
        <v>92</v>
      </c>
      <c r="M27" s="26">
        <v>0</v>
      </c>
      <c r="N27" s="26">
        <v>0</v>
      </c>
      <c r="O27" s="26">
        <v>5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7">
        <f t="shared" si="0"/>
        <v>5</v>
      </c>
      <c r="V27" s="28">
        <f t="shared" si="1"/>
        <v>76682</v>
      </c>
    </row>
    <row r="28" spans="1:22" x14ac:dyDescent="0.3">
      <c r="A28" s="19" t="s">
        <v>83</v>
      </c>
      <c r="B28" s="19" t="s">
        <v>84</v>
      </c>
      <c r="C28" s="20" t="s">
        <v>85</v>
      </c>
      <c r="D28" s="20">
        <v>2022</v>
      </c>
      <c r="E28" s="21" t="s">
        <v>40</v>
      </c>
      <c r="F28" s="22">
        <v>0</v>
      </c>
      <c r="G28" s="23">
        <v>149256</v>
      </c>
      <c r="H28" s="23">
        <v>29700</v>
      </c>
      <c r="I28" s="23">
        <v>0</v>
      </c>
      <c r="J28" s="23">
        <v>0</v>
      </c>
      <c r="K28" s="24">
        <v>12000</v>
      </c>
      <c r="L28" s="25" t="s">
        <v>92</v>
      </c>
      <c r="M28" s="26">
        <v>0</v>
      </c>
      <c r="N28" s="26">
        <v>0</v>
      </c>
      <c r="O28" s="26">
        <v>21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7">
        <f t="shared" si="0"/>
        <v>21</v>
      </c>
      <c r="V28" s="28">
        <f t="shared" si="1"/>
        <v>190956</v>
      </c>
    </row>
    <row r="29" spans="1:22" x14ac:dyDescent="0.3">
      <c r="A29" s="19" t="s">
        <v>49</v>
      </c>
      <c r="B29" s="19" t="s">
        <v>86</v>
      </c>
      <c r="C29" s="20" t="s">
        <v>87</v>
      </c>
      <c r="D29" s="20">
        <v>2022</v>
      </c>
      <c r="E29" s="21" t="s">
        <v>40</v>
      </c>
      <c r="F29" s="22">
        <v>0</v>
      </c>
      <c r="G29" s="23">
        <v>62808</v>
      </c>
      <c r="H29" s="23">
        <v>27977</v>
      </c>
      <c r="I29" s="23">
        <v>3447</v>
      </c>
      <c r="J29" s="23">
        <v>300</v>
      </c>
      <c r="K29" s="24">
        <v>8947</v>
      </c>
      <c r="L29" s="25" t="s">
        <v>92</v>
      </c>
      <c r="M29" s="26">
        <v>0</v>
      </c>
      <c r="N29" s="26">
        <v>0</v>
      </c>
      <c r="O29" s="26">
        <v>4</v>
      </c>
      <c r="P29" s="26">
        <v>2</v>
      </c>
      <c r="Q29" s="26">
        <v>1</v>
      </c>
      <c r="R29" s="26">
        <v>0</v>
      </c>
      <c r="S29" s="26">
        <v>0</v>
      </c>
      <c r="T29" s="26">
        <v>0</v>
      </c>
      <c r="U29" s="27">
        <f t="shared" si="0"/>
        <v>7</v>
      </c>
      <c r="V29" s="28">
        <f t="shared" si="1"/>
        <v>103479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0</v>
      </c>
    </row>
  </sheetData>
  <autoFilter ref="A8:V8" xr:uid="{B6E78AA5-78DA-4D09-A2C6-70099CAE88EC}"/>
  <conditionalFormatting sqref="V9:V39">
    <cfRule type="cellIs" dxfId="3" priority="4" operator="lessThan">
      <formula>0</formula>
    </cfRule>
  </conditionalFormatting>
  <conditionalFormatting sqref="V9:V39">
    <cfRule type="expression" dxfId="2" priority="2">
      <formula>#REF!&lt;0</formula>
    </cfRule>
  </conditionalFormatting>
  <conditionalFormatting sqref="D9:D39">
    <cfRule type="expression" dxfId="1" priority="1">
      <formula>OR($D9&gt;2022,AND($D9&lt;2022,$D9&lt;&gt;""))</formula>
    </cfRule>
  </conditionalFormatting>
  <conditionalFormatting sqref="C9:C39">
    <cfRule type="expression" dxfId="0" priority="5">
      <formula>(#REF!&gt;1)</formula>
    </cfRule>
  </conditionalFormatting>
  <dataValidations count="3">
    <dataValidation type="list" allowBlank="1" showInputMessage="1" showErrorMessage="1" sqref="L9:L39" xr:uid="{E0DC0E93-C038-47B3-AE48-B679F45F1011}">
      <formula1>"N/A, FMR, Actual Rent"</formula1>
    </dataValidation>
    <dataValidation type="list" allowBlank="1" showInputMessage="1" showErrorMessage="1" sqref="E9:E39" xr:uid="{75C78018-2633-4FBE-8262-22BE95FDE977}">
      <formula1>"PH, TH, Joint TH &amp; PH-RRH, HMIS, SSO, TRA, PRA, SRA, S+C/SRO"</formula1>
    </dataValidation>
    <dataValidation allowBlank="1" showErrorMessage="1" sqref="A8:V8" xr:uid="{C5CFFEF6-D5AD-4325-AA49-D3C2D57D662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2021-03-06T21:42:29Z</dcterms:created>
  <dcterms:modified xsi:type="dcterms:W3CDTF">2021-05-20T14:00:46Z</dcterms:modified>
</cp:coreProperties>
</file>