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E-500\"/>
    </mc:Choice>
  </mc:AlternateContent>
  <xr:revisionPtr revIDLastSave="0" documentId="13_ncr:1_{B6DC71FD-0A11-42E8-A678-92434D085874}" xr6:coauthVersionLast="46" xr6:coauthVersionMax="46" xr10:uidLastSave="{00000000-0000-0000-0000-000000000000}"/>
  <bookViews>
    <workbookView xWindow="-108" yWindow="-108" windowWidth="27288" windowHeight="17664" xr2:uid="{0FB64711-865F-4A9A-B8C6-A853DE5011B4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2" i="1" l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<sst xmlns="http://schemas.openxmlformats.org/spreadsheetml/2006/main" count="154" uniqueCount="96">
  <si>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</si>
  <si>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</si>
  <si>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</si>
  <si>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</si>
  <si>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</si>
  <si>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</si>
  <si>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</si>
  <si>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</si>
  <si>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</si>
  <si>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</si>
  <si>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</si>
  <si>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</si>
  <si>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</si>
  <si>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</si>
  <si>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</si>
  <si>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</si>
  <si>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</si>
  <si>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</si>
  <si>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</si>
  <si>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</si>
  <si>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</si>
  <si>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</si>
  <si>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</si>
  <si>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</si>
  <si>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</si>
  <si>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</si>
  <si>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</si>
  <si>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</si>
  <si>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ME-500</t>
  </si>
  <si>
    <t>State of Maine</t>
  </si>
  <si>
    <t>Maine 1-19</t>
  </si>
  <si>
    <t>ME0008L1T002013</t>
  </si>
  <si>
    <t>PH</t>
  </si>
  <si>
    <t/>
  </si>
  <si>
    <t>Boston</t>
  </si>
  <si>
    <t>Maine Statewide CoC</t>
  </si>
  <si>
    <t>Maine State Housing Authority</t>
  </si>
  <si>
    <t>Maine 2-19</t>
  </si>
  <si>
    <t>ME0009L1T002013</t>
  </si>
  <si>
    <t>Kennebec Behavioral Health</t>
  </si>
  <si>
    <t>Mid Maine Supported Housing 19</t>
  </si>
  <si>
    <t>ME0012L1T002013</t>
  </si>
  <si>
    <t>New Beginnings Inc.</t>
  </si>
  <si>
    <t>New Beginnings TLP for Homeless Youth 2020</t>
  </si>
  <si>
    <t>ME0014L1T002013</t>
  </si>
  <si>
    <t>TH</t>
  </si>
  <si>
    <t>Community Housing of Maine, Inc</t>
  </si>
  <si>
    <t>Permanent Housing for Homeless Veterans with Disabilities</t>
  </si>
  <si>
    <t>ME0015L1T002013</t>
  </si>
  <si>
    <t>STATE OF MAINE HMIS</t>
  </si>
  <si>
    <t>ME0017L1T002013</t>
  </si>
  <si>
    <t>OHI</t>
  </si>
  <si>
    <t>Chalila Apartments</t>
  </si>
  <si>
    <t>ME0022L1T002013</t>
  </si>
  <si>
    <t>Penobscot 1-19</t>
  </si>
  <si>
    <t>ME0024L1T002013</t>
  </si>
  <si>
    <t>City of Bangor</t>
  </si>
  <si>
    <t>City of Bangor TRA 8716</t>
  </si>
  <si>
    <t>ME0026L1T002013</t>
  </si>
  <si>
    <t>TRA Consolidated 8715</t>
  </si>
  <si>
    <t>ME0028L1T002013</t>
  </si>
  <si>
    <t>Portland 13-19</t>
  </si>
  <si>
    <t>ME0036L1T002013</t>
  </si>
  <si>
    <t>Preble Street</t>
  </si>
  <si>
    <t>Logan Place</t>
  </si>
  <si>
    <t>ME0041L1T002013</t>
  </si>
  <si>
    <t>Tedford Housing</t>
  </si>
  <si>
    <t>Everett Street Supported Housing 2019</t>
  </si>
  <si>
    <t>ME0048L1T002012</t>
  </si>
  <si>
    <t>Maine Con 10-19</t>
  </si>
  <si>
    <t>ME0069L1T002005</t>
  </si>
  <si>
    <t>Maine Con 23-19</t>
  </si>
  <si>
    <t>ME0079L1T002004</t>
  </si>
  <si>
    <t>SB York County 1-19</t>
  </si>
  <si>
    <t>ME0080L1T002004</t>
  </si>
  <si>
    <t>Consolidated 8714-A</t>
  </si>
  <si>
    <t>ME0082L1T002004</t>
  </si>
  <si>
    <t>Portland Con 12-19</t>
  </si>
  <si>
    <t>ME0084L1T002005</t>
  </si>
  <si>
    <t>SB MHBR-19</t>
  </si>
  <si>
    <t>ME0088L1T002009</t>
  </si>
  <si>
    <t>Huston Commons</t>
  </si>
  <si>
    <t>ME0100L1T002005</t>
  </si>
  <si>
    <t>Maine Rapid Re-Housing TBRA</t>
  </si>
  <si>
    <t>ME0113L1T002004</t>
  </si>
  <si>
    <t>Maine Coordinated Entry System</t>
  </si>
  <si>
    <t>ME0119L1T002003</t>
  </si>
  <si>
    <t>SSO</t>
  </si>
  <si>
    <t>Survivor Rapid Re-Housing Project</t>
  </si>
  <si>
    <t>ME0124D1T002001</t>
  </si>
  <si>
    <t>Through These Doors</t>
  </si>
  <si>
    <t>DV Bonus Project</t>
  </si>
  <si>
    <t>ME0126D1T002001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</si>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</sst>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2DBFE-3592-465D-9142-071673438321}">
  <sheetPr codeName="Sheet171">
    <pageSetUpPr fitToPage="1"/>
  </sheetPr>
  <dimension ref="A1:V4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93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94</v>
      </c>
      <c r="B5" s="34">
        <f ca="1">SUM(OFFSET(V8,1,0,500,1))</f>
        <v>14222725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3499416</v>
      </c>
      <c r="H9" s="23">
        <v>0</v>
      </c>
      <c r="I9" s="23">
        <v>0</v>
      </c>
      <c r="J9" s="23">
        <v>50000</v>
      </c>
      <c r="K9" s="24">
        <v>108650</v>
      </c>
      <c r="L9" s="25" t="s">
        <v>95</v>
      </c>
      <c r="M9" s="26">
        <v>6</v>
      </c>
      <c r="N9" s="26">
        <v>9</v>
      </c>
      <c r="O9" s="26">
        <v>200</v>
      </c>
      <c r="P9" s="26">
        <v>48</v>
      </c>
      <c r="Q9" s="26">
        <v>34</v>
      </c>
      <c r="R9" s="26">
        <v>0</v>
      </c>
      <c r="S9" s="26">
        <v>0</v>
      </c>
      <c r="T9" s="26">
        <v>0</v>
      </c>
      <c r="U9" s="27">
        <f t="shared" ref="U9:U42" si="0">SUM(M9:T9)</f>
        <v>297</v>
      </c>
      <c r="V9" s="28">
        <f t="shared" ref="V9:V42" si="1">SUM(F9:K9)</f>
        <v>3658066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2235984</v>
      </c>
      <c r="H10" s="23">
        <v>0</v>
      </c>
      <c r="I10" s="23">
        <v>0</v>
      </c>
      <c r="J10" s="23">
        <v>40000</v>
      </c>
      <c r="K10" s="24">
        <v>77672</v>
      </c>
      <c r="L10" s="25" t="s">
        <v>95</v>
      </c>
      <c r="M10" s="26">
        <v>1</v>
      </c>
      <c r="N10" s="26">
        <v>9</v>
      </c>
      <c r="O10" s="26">
        <v>145</v>
      </c>
      <c r="P10" s="26">
        <v>40</v>
      </c>
      <c r="Q10" s="26">
        <v>16</v>
      </c>
      <c r="R10" s="26">
        <v>0</v>
      </c>
      <c r="S10" s="26">
        <v>0</v>
      </c>
      <c r="T10" s="26">
        <v>0</v>
      </c>
      <c r="U10" s="27">
        <f t="shared" si="0"/>
        <v>211</v>
      </c>
      <c r="V10" s="28">
        <f t="shared" si="1"/>
        <v>2353656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0</v>
      </c>
      <c r="H11" s="23">
        <v>0</v>
      </c>
      <c r="I11" s="23">
        <v>45688</v>
      </c>
      <c r="J11" s="23">
        <v>0</v>
      </c>
      <c r="K11" s="24">
        <v>1563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47251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45</v>
      </c>
      <c r="F12" s="22">
        <v>0</v>
      </c>
      <c r="G12" s="23">
        <v>0</v>
      </c>
      <c r="H12" s="23">
        <v>39968</v>
      </c>
      <c r="I12" s="23">
        <v>119191</v>
      </c>
      <c r="J12" s="23">
        <v>0</v>
      </c>
      <c r="K12" s="24">
        <v>5180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164339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0</v>
      </c>
      <c r="G13" s="23">
        <v>0</v>
      </c>
      <c r="H13" s="23">
        <v>0</v>
      </c>
      <c r="I13" s="23">
        <v>27804</v>
      </c>
      <c r="J13" s="23">
        <v>0</v>
      </c>
      <c r="K13" s="24">
        <v>609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28413</v>
      </c>
    </row>
    <row r="14" spans="1:22" x14ac:dyDescent="0.3">
      <c r="A14" s="19" t="s">
        <v>36</v>
      </c>
      <c r="B14" s="19" t="s">
        <v>49</v>
      </c>
      <c r="C14" s="20" t="s">
        <v>50</v>
      </c>
      <c r="D14" s="20">
        <v>2022</v>
      </c>
      <c r="E14" s="21" t="s">
        <v>15</v>
      </c>
      <c r="F14" s="22">
        <v>0</v>
      </c>
      <c r="G14" s="23">
        <v>0</v>
      </c>
      <c r="H14" s="23">
        <v>0</v>
      </c>
      <c r="I14" s="23">
        <v>0</v>
      </c>
      <c r="J14" s="23">
        <v>322326</v>
      </c>
      <c r="K14" s="24">
        <v>22562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344888</v>
      </c>
    </row>
    <row r="15" spans="1:22" x14ac:dyDescent="0.3">
      <c r="A15" s="19" t="s">
        <v>51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0</v>
      </c>
      <c r="G15" s="23">
        <v>0</v>
      </c>
      <c r="H15" s="23">
        <v>0</v>
      </c>
      <c r="I15" s="23">
        <v>40027</v>
      </c>
      <c r="J15" s="23">
        <v>0</v>
      </c>
      <c r="K15" s="24">
        <v>539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40566</v>
      </c>
    </row>
    <row r="16" spans="1:22" x14ac:dyDescent="0.3">
      <c r="A16" s="19" t="s">
        <v>29</v>
      </c>
      <c r="B16" s="19" t="s">
        <v>54</v>
      </c>
      <c r="C16" s="20" t="s">
        <v>55</v>
      </c>
      <c r="D16" s="20">
        <v>2022</v>
      </c>
      <c r="E16" s="21" t="s">
        <v>32</v>
      </c>
      <c r="F16" s="22">
        <v>0</v>
      </c>
      <c r="G16" s="23">
        <v>530352</v>
      </c>
      <c r="H16" s="23">
        <v>0</v>
      </c>
      <c r="I16" s="23">
        <v>0</v>
      </c>
      <c r="J16" s="23">
        <v>0</v>
      </c>
      <c r="K16" s="24">
        <v>27392</v>
      </c>
      <c r="L16" s="25" t="s">
        <v>95</v>
      </c>
      <c r="M16" s="26">
        <v>0</v>
      </c>
      <c r="N16" s="26">
        <v>2</v>
      </c>
      <c r="O16" s="26">
        <v>32</v>
      </c>
      <c r="P16" s="26">
        <v>12</v>
      </c>
      <c r="Q16" s="26">
        <v>3</v>
      </c>
      <c r="R16" s="26">
        <v>0</v>
      </c>
      <c r="S16" s="26">
        <v>0</v>
      </c>
      <c r="T16" s="26">
        <v>0</v>
      </c>
      <c r="U16" s="27">
        <f t="shared" si="0"/>
        <v>49</v>
      </c>
      <c r="V16" s="28">
        <f t="shared" si="1"/>
        <v>557744</v>
      </c>
    </row>
    <row r="17" spans="1:22" x14ac:dyDescent="0.3">
      <c r="A17" s="19" t="s">
        <v>56</v>
      </c>
      <c r="B17" s="19" t="s">
        <v>57</v>
      </c>
      <c r="C17" s="20" t="s">
        <v>58</v>
      </c>
      <c r="D17" s="20">
        <v>2022</v>
      </c>
      <c r="E17" s="21" t="s">
        <v>32</v>
      </c>
      <c r="F17" s="22">
        <v>0</v>
      </c>
      <c r="G17" s="23">
        <v>135936</v>
      </c>
      <c r="H17" s="23">
        <v>0</v>
      </c>
      <c r="I17" s="23">
        <v>0</v>
      </c>
      <c r="J17" s="23">
        <v>0</v>
      </c>
      <c r="K17" s="24">
        <v>5215</v>
      </c>
      <c r="L17" s="25" t="s">
        <v>95</v>
      </c>
      <c r="M17" s="26">
        <v>0</v>
      </c>
      <c r="N17" s="26">
        <v>16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16</v>
      </c>
      <c r="V17" s="28">
        <f t="shared" si="1"/>
        <v>141151</v>
      </c>
    </row>
    <row r="18" spans="1:22" x14ac:dyDescent="0.3">
      <c r="A18" s="19" t="s">
        <v>56</v>
      </c>
      <c r="B18" s="19" t="s">
        <v>59</v>
      </c>
      <c r="C18" s="20" t="s">
        <v>60</v>
      </c>
      <c r="D18" s="20">
        <v>2022</v>
      </c>
      <c r="E18" s="21" t="s">
        <v>32</v>
      </c>
      <c r="F18" s="22">
        <v>0</v>
      </c>
      <c r="G18" s="23">
        <v>447456</v>
      </c>
      <c r="H18" s="23">
        <v>0</v>
      </c>
      <c r="I18" s="23">
        <v>0</v>
      </c>
      <c r="J18" s="23">
        <v>0</v>
      </c>
      <c r="K18" s="24">
        <v>23050</v>
      </c>
      <c r="L18" s="25" t="s">
        <v>95</v>
      </c>
      <c r="M18" s="26">
        <v>0</v>
      </c>
      <c r="N18" s="26">
        <v>41</v>
      </c>
      <c r="O18" s="26">
        <v>10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51</v>
      </c>
      <c r="V18" s="28">
        <f t="shared" si="1"/>
        <v>470506</v>
      </c>
    </row>
    <row r="19" spans="1:22" x14ac:dyDescent="0.3">
      <c r="A19" s="19" t="s">
        <v>29</v>
      </c>
      <c r="B19" s="19" t="s">
        <v>61</v>
      </c>
      <c r="C19" s="20" t="s">
        <v>62</v>
      </c>
      <c r="D19" s="20">
        <v>2022</v>
      </c>
      <c r="E19" s="21" t="s">
        <v>32</v>
      </c>
      <c r="F19" s="22">
        <v>0</v>
      </c>
      <c r="G19" s="23">
        <v>2804412</v>
      </c>
      <c r="H19" s="23">
        <v>0</v>
      </c>
      <c r="I19" s="23">
        <v>0</v>
      </c>
      <c r="J19" s="23">
        <v>30000</v>
      </c>
      <c r="K19" s="24">
        <v>90680</v>
      </c>
      <c r="L19" s="25" t="s">
        <v>95</v>
      </c>
      <c r="M19" s="26">
        <v>0</v>
      </c>
      <c r="N19" s="26">
        <v>9</v>
      </c>
      <c r="O19" s="26">
        <v>120</v>
      </c>
      <c r="P19" s="26">
        <v>26</v>
      </c>
      <c r="Q19" s="26">
        <v>17</v>
      </c>
      <c r="R19" s="26">
        <v>0</v>
      </c>
      <c r="S19" s="26">
        <v>0</v>
      </c>
      <c r="T19" s="26">
        <v>0</v>
      </c>
      <c r="U19" s="27">
        <f t="shared" si="0"/>
        <v>172</v>
      </c>
      <c r="V19" s="28">
        <f t="shared" si="1"/>
        <v>2925092</v>
      </c>
    </row>
    <row r="20" spans="1:22" x14ac:dyDescent="0.3">
      <c r="A20" s="19" t="s">
        <v>63</v>
      </c>
      <c r="B20" s="19" t="s">
        <v>64</v>
      </c>
      <c r="C20" s="20" t="s">
        <v>65</v>
      </c>
      <c r="D20" s="20">
        <v>2022</v>
      </c>
      <c r="E20" s="21" t="s">
        <v>32</v>
      </c>
      <c r="F20" s="22">
        <v>0</v>
      </c>
      <c r="G20" s="23">
        <v>0</v>
      </c>
      <c r="H20" s="23">
        <v>292624</v>
      </c>
      <c r="I20" s="23">
        <v>0</v>
      </c>
      <c r="J20" s="23">
        <v>0</v>
      </c>
      <c r="K20" s="24">
        <v>17494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310118</v>
      </c>
    </row>
    <row r="21" spans="1:22" x14ac:dyDescent="0.3">
      <c r="A21" s="19" t="s">
        <v>66</v>
      </c>
      <c r="B21" s="19" t="s">
        <v>67</v>
      </c>
      <c r="C21" s="20" t="s">
        <v>68</v>
      </c>
      <c r="D21" s="20">
        <v>2022</v>
      </c>
      <c r="E21" s="21" t="s">
        <v>32</v>
      </c>
      <c r="F21" s="22">
        <v>0</v>
      </c>
      <c r="G21" s="23">
        <v>0</v>
      </c>
      <c r="H21" s="23">
        <v>15182</v>
      </c>
      <c r="I21" s="23">
        <v>0</v>
      </c>
      <c r="J21" s="23">
        <v>0</v>
      </c>
      <c r="K21" s="24">
        <v>1101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16283</v>
      </c>
    </row>
    <row r="22" spans="1:22" x14ac:dyDescent="0.3">
      <c r="A22" s="19" t="s">
        <v>29</v>
      </c>
      <c r="B22" s="19" t="s">
        <v>69</v>
      </c>
      <c r="C22" s="20" t="s">
        <v>70</v>
      </c>
      <c r="D22" s="20">
        <v>2022</v>
      </c>
      <c r="E22" s="21" t="s">
        <v>32</v>
      </c>
      <c r="F22" s="22">
        <v>0</v>
      </c>
      <c r="G22" s="23">
        <v>306372</v>
      </c>
      <c r="H22" s="23">
        <v>0</v>
      </c>
      <c r="I22" s="23">
        <v>0</v>
      </c>
      <c r="J22" s="23">
        <v>0</v>
      </c>
      <c r="K22" s="24">
        <v>18019</v>
      </c>
      <c r="L22" s="25" t="s">
        <v>95</v>
      </c>
      <c r="M22" s="26">
        <v>0</v>
      </c>
      <c r="N22" s="26">
        <v>0</v>
      </c>
      <c r="O22" s="26">
        <v>24</v>
      </c>
      <c r="P22" s="26">
        <v>9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33</v>
      </c>
      <c r="V22" s="28">
        <f t="shared" si="1"/>
        <v>324391</v>
      </c>
    </row>
    <row r="23" spans="1:22" x14ac:dyDescent="0.3">
      <c r="A23" s="19" t="s">
        <v>29</v>
      </c>
      <c r="B23" s="19" t="s">
        <v>71</v>
      </c>
      <c r="C23" s="20" t="s">
        <v>72</v>
      </c>
      <c r="D23" s="20">
        <v>2022</v>
      </c>
      <c r="E23" s="21" t="s">
        <v>32</v>
      </c>
      <c r="F23" s="22">
        <v>0</v>
      </c>
      <c r="G23" s="23">
        <v>423612</v>
      </c>
      <c r="H23" s="23">
        <v>0</v>
      </c>
      <c r="I23" s="23">
        <v>0</v>
      </c>
      <c r="J23" s="23">
        <v>0</v>
      </c>
      <c r="K23" s="24">
        <v>23689</v>
      </c>
      <c r="L23" s="25" t="s">
        <v>95</v>
      </c>
      <c r="M23" s="26">
        <v>2</v>
      </c>
      <c r="N23" s="26">
        <v>0</v>
      </c>
      <c r="O23" s="26">
        <v>40</v>
      </c>
      <c r="P23" s="26">
        <v>1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43</v>
      </c>
      <c r="V23" s="28">
        <f t="shared" si="1"/>
        <v>447301</v>
      </c>
    </row>
    <row r="24" spans="1:22" x14ac:dyDescent="0.3">
      <c r="A24" s="19" t="s">
        <v>29</v>
      </c>
      <c r="B24" s="19" t="s">
        <v>73</v>
      </c>
      <c r="C24" s="20" t="s">
        <v>74</v>
      </c>
      <c r="D24" s="20">
        <v>2022</v>
      </c>
      <c r="E24" s="21" t="s">
        <v>32</v>
      </c>
      <c r="F24" s="22">
        <v>0</v>
      </c>
      <c r="G24" s="23">
        <v>181116</v>
      </c>
      <c r="H24" s="23">
        <v>0</v>
      </c>
      <c r="I24" s="23">
        <v>0</v>
      </c>
      <c r="J24" s="23">
        <v>0</v>
      </c>
      <c r="K24" s="24">
        <v>9391</v>
      </c>
      <c r="L24" s="25" t="s">
        <v>95</v>
      </c>
      <c r="M24" s="26">
        <v>2</v>
      </c>
      <c r="N24" s="26">
        <v>0</v>
      </c>
      <c r="O24" s="26">
        <v>13</v>
      </c>
      <c r="P24" s="26">
        <v>1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16</v>
      </c>
      <c r="V24" s="28">
        <f t="shared" si="1"/>
        <v>190507</v>
      </c>
    </row>
    <row r="25" spans="1:22" x14ac:dyDescent="0.3">
      <c r="A25" s="19" t="s">
        <v>56</v>
      </c>
      <c r="B25" s="19" t="s">
        <v>75</v>
      </c>
      <c r="C25" s="20" t="s">
        <v>76</v>
      </c>
      <c r="D25" s="20">
        <v>2022</v>
      </c>
      <c r="E25" s="21" t="s">
        <v>32</v>
      </c>
      <c r="F25" s="22">
        <v>0</v>
      </c>
      <c r="G25" s="23">
        <v>403320</v>
      </c>
      <c r="H25" s="23">
        <v>0</v>
      </c>
      <c r="I25" s="23">
        <v>0</v>
      </c>
      <c r="J25" s="23">
        <v>0</v>
      </c>
      <c r="K25" s="24">
        <v>20937</v>
      </c>
      <c r="L25" s="25" t="s">
        <v>95</v>
      </c>
      <c r="M25" s="26">
        <v>0</v>
      </c>
      <c r="N25" s="26">
        <v>17</v>
      </c>
      <c r="O25" s="26">
        <v>21</v>
      </c>
      <c r="P25" s="26">
        <v>4</v>
      </c>
      <c r="Q25" s="26">
        <v>0</v>
      </c>
      <c r="R25" s="26">
        <v>0</v>
      </c>
      <c r="S25" s="26">
        <v>0</v>
      </c>
      <c r="T25" s="26">
        <v>0</v>
      </c>
      <c r="U25" s="27">
        <f t="shared" si="0"/>
        <v>42</v>
      </c>
      <c r="V25" s="28">
        <f t="shared" si="1"/>
        <v>424257</v>
      </c>
    </row>
    <row r="26" spans="1:22" x14ac:dyDescent="0.3">
      <c r="A26" s="19" t="s">
        <v>29</v>
      </c>
      <c r="B26" s="19" t="s">
        <v>77</v>
      </c>
      <c r="C26" s="20" t="s">
        <v>78</v>
      </c>
      <c r="D26" s="20">
        <v>2022</v>
      </c>
      <c r="E26" s="21" t="s">
        <v>32</v>
      </c>
      <c r="F26" s="22">
        <v>0</v>
      </c>
      <c r="G26" s="23">
        <v>150384</v>
      </c>
      <c r="H26" s="23">
        <v>0</v>
      </c>
      <c r="I26" s="23">
        <v>0</v>
      </c>
      <c r="J26" s="23">
        <v>0</v>
      </c>
      <c r="K26" s="24">
        <v>6779</v>
      </c>
      <c r="L26" s="25" t="s">
        <v>95</v>
      </c>
      <c r="M26" s="26">
        <v>4</v>
      </c>
      <c r="N26" s="26">
        <v>4</v>
      </c>
      <c r="O26" s="26">
        <v>4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f t="shared" si="0"/>
        <v>12</v>
      </c>
      <c r="V26" s="28">
        <f t="shared" si="1"/>
        <v>157163</v>
      </c>
    </row>
    <row r="27" spans="1:22" x14ac:dyDescent="0.3">
      <c r="A27" s="19" t="s">
        <v>29</v>
      </c>
      <c r="B27" s="19" t="s">
        <v>79</v>
      </c>
      <c r="C27" s="20" t="s">
        <v>80</v>
      </c>
      <c r="D27" s="20">
        <v>2022</v>
      </c>
      <c r="E27" s="21" t="s">
        <v>32</v>
      </c>
      <c r="F27" s="22">
        <v>0</v>
      </c>
      <c r="G27" s="23">
        <v>43416</v>
      </c>
      <c r="H27" s="23">
        <v>0</v>
      </c>
      <c r="I27" s="23">
        <v>0</v>
      </c>
      <c r="J27" s="23">
        <v>0</v>
      </c>
      <c r="K27" s="24">
        <v>2551</v>
      </c>
      <c r="L27" s="25" t="s">
        <v>95</v>
      </c>
      <c r="M27" s="26">
        <v>0</v>
      </c>
      <c r="N27" s="26">
        <v>0</v>
      </c>
      <c r="O27" s="26">
        <v>6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7">
        <f t="shared" si="0"/>
        <v>6</v>
      </c>
      <c r="V27" s="28">
        <f t="shared" si="1"/>
        <v>45967</v>
      </c>
    </row>
    <row r="28" spans="1:22" x14ac:dyDescent="0.3">
      <c r="A28" s="19" t="s">
        <v>63</v>
      </c>
      <c r="B28" s="19" t="s">
        <v>81</v>
      </c>
      <c r="C28" s="20" t="s">
        <v>82</v>
      </c>
      <c r="D28" s="20">
        <v>2022</v>
      </c>
      <c r="E28" s="21" t="s">
        <v>32</v>
      </c>
      <c r="F28" s="22">
        <v>0</v>
      </c>
      <c r="G28" s="23">
        <v>0</v>
      </c>
      <c r="H28" s="23">
        <v>446927</v>
      </c>
      <c r="I28" s="23">
        <v>0</v>
      </c>
      <c r="J28" s="23">
        <v>0</v>
      </c>
      <c r="K28" s="24">
        <v>30721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477648</v>
      </c>
    </row>
    <row r="29" spans="1:22" x14ac:dyDescent="0.3">
      <c r="A29" s="19" t="s">
        <v>36</v>
      </c>
      <c r="B29" s="19" t="s">
        <v>83</v>
      </c>
      <c r="C29" s="20" t="s">
        <v>84</v>
      </c>
      <c r="D29" s="20">
        <v>2022</v>
      </c>
      <c r="E29" s="21" t="s">
        <v>32</v>
      </c>
      <c r="F29" s="22">
        <v>0</v>
      </c>
      <c r="G29" s="23">
        <v>435660</v>
      </c>
      <c r="H29" s="23">
        <v>0</v>
      </c>
      <c r="I29" s="23">
        <v>0</v>
      </c>
      <c r="J29" s="23">
        <v>0</v>
      </c>
      <c r="K29" s="24">
        <v>21300</v>
      </c>
      <c r="L29" s="25" t="s">
        <v>95</v>
      </c>
      <c r="M29" s="26">
        <v>0</v>
      </c>
      <c r="N29" s="26">
        <v>2</v>
      </c>
      <c r="O29" s="26">
        <v>16</v>
      </c>
      <c r="P29" s="26">
        <v>23</v>
      </c>
      <c r="Q29" s="26">
        <v>0</v>
      </c>
      <c r="R29" s="26">
        <v>0</v>
      </c>
      <c r="S29" s="26">
        <v>0</v>
      </c>
      <c r="T29" s="26">
        <v>0</v>
      </c>
      <c r="U29" s="27">
        <f t="shared" si="0"/>
        <v>41</v>
      </c>
      <c r="V29" s="28">
        <f t="shared" si="1"/>
        <v>456960</v>
      </c>
    </row>
    <row r="30" spans="1:22" x14ac:dyDescent="0.3">
      <c r="A30" s="19" t="s">
        <v>36</v>
      </c>
      <c r="B30" s="19" t="s">
        <v>85</v>
      </c>
      <c r="C30" s="20" t="s">
        <v>86</v>
      </c>
      <c r="D30" s="20">
        <v>2022</v>
      </c>
      <c r="E30" s="21" t="s">
        <v>87</v>
      </c>
      <c r="F30" s="22">
        <v>0</v>
      </c>
      <c r="G30" s="23">
        <v>0</v>
      </c>
      <c r="H30" s="23">
        <v>34320</v>
      </c>
      <c r="I30" s="23">
        <v>0</v>
      </c>
      <c r="J30" s="23">
        <v>0</v>
      </c>
      <c r="K30" s="24">
        <v>2403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36723</v>
      </c>
    </row>
    <row r="31" spans="1:22" x14ac:dyDescent="0.3">
      <c r="A31" s="19" t="s">
        <v>63</v>
      </c>
      <c r="B31" s="19" t="s">
        <v>88</v>
      </c>
      <c r="C31" s="20" t="s">
        <v>89</v>
      </c>
      <c r="D31" s="20">
        <v>2022</v>
      </c>
      <c r="E31" s="21" t="s">
        <v>32</v>
      </c>
      <c r="F31" s="22">
        <v>0</v>
      </c>
      <c r="G31" s="23">
        <v>96960</v>
      </c>
      <c r="H31" s="23">
        <v>185698</v>
      </c>
      <c r="I31" s="23">
        <v>0</v>
      </c>
      <c r="J31" s="23">
        <v>0</v>
      </c>
      <c r="K31" s="24">
        <v>23591</v>
      </c>
      <c r="L31" s="25" t="s">
        <v>95</v>
      </c>
      <c r="M31" s="26">
        <v>0</v>
      </c>
      <c r="N31" s="26">
        <v>0</v>
      </c>
      <c r="O31" s="26">
        <v>2</v>
      </c>
      <c r="P31" s="26">
        <v>2</v>
      </c>
      <c r="Q31" s="26">
        <v>2</v>
      </c>
      <c r="R31" s="26">
        <v>0</v>
      </c>
      <c r="S31" s="26">
        <v>0</v>
      </c>
      <c r="T31" s="26">
        <v>0</v>
      </c>
      <c r="U31" s="27">
        <f t="shared" si="0"/>
        <v>6</v>
      </c>
      <c r="V31" s="28">
        <f t="shared" si="1"/>
        <v>306249</v>
      </c>
    </row>
    <row r="32" spans="1:22" x14ac:dyDescent="0.3">
      <c r="A32" s="19" t="s">
        <v>90</v>
      </c>
      <c r="B32" s="19" t="s">
        <v>91</v>
      </c>
      <c r="C32" s="20" t="s">
        <v>92</v>
      </c>
      <c r="D32" s="20">
        <v>2022</v>
      </c>
      <c r="E32" s="21" t="s">
        <v>32</v>
      </c>
      <c r="F32" s="22">
        <v>0</v>
      </c>
      <c r="G32" s="23">
        <v>203124</v>
      </c>
      <c r="H32" s="23">
        <v>94362</v>
      </c>
      <c r="I32" s="23">
        <v>0</v>
      </c>
      <c r="J32" s="23">
        <v>0</v>
      </c>
      <c r="K32" s="24">
        <v>0</v>
      </c>
      <c r="L32" s="25" t="s">
        <v>95</v>
      </c>
      <c r="M32" s="26">
        <v>0</v>
      </c>
      <c r="N32" s="26">
        <v>0</v>
      </c>
      <c r="O32" s="26">
        <v>10</v>
      </c>
      <c r="P32" s="26">
        <v>5</v>
      </c>
      <c r="Q32" s="26">
        <v>0</v>
      </c>
      <c r="R32" s="26">
        <v>0</v>
      </c>
      <c r="S32" s="26">
        <v>0</v>
      </c>
      <c r="T32" s="26">
        <v>0</v>
      </c>
      <c r="U32" s="27">
        <f t="shared" si="0"/>
        <v>15</v>
      </c>
      <c r="V32" s="28">
        <f t="shared" si="1"/>
        <v>297486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/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0</v>
      </c>
    </row>
  </sheetData>
  <autoFilter ref="A8:V8" xr:uid="{65C8D664-BEA4-45C8-A859-22552FCE5868}"/>
  <conditionalFormatting sqref="V9:V42">
    <cfRule type="cellIs" dxfId="3" priority="4" operator="lessThan">
      <formula>0</formula>
    </cfRule>
  </conditionalFormatting>
  <conditionalFormatting sqref="V9:V42">
    <cfRule type="expression" dxfId="2" priority="2">
      <formula>#REF!&lt;0</formula>
    </cfRule>
  </conditionalFormatting>
  <conditionalFormatting sqref="D9:D42">
    <cfRule type="expression" dxfId="1" priority="1">
      <formula>OR($D9&gt;2022,AND($D9&lt;2022,$D9&lt;&gt;""))</formula>
    </cfRule>
  </conditionalFormatting>
  <conditionalFormatting sqref="C9:C42">
    <cfRule type="expression" dxfId="0" priority="5">
      <formula>(#REF!&gt;1)</formula>
    </cfRule>
  </conditionalFormatting>
  <dataValidations count="3">
    <dataValidation type="list" allowBlank="1" showInputMessage="1" showErrorMessage="1" sqref="L9:L42" xr:uid="{7BF7EEF5-959C-4456-A77A-7380ABF6BA3F}">
      <formula1>"N/A, FMR, Actual Rent"</formula1>
    </dataValidation>
    <dataValidation type="list" allowBlank="1" showInputMessage="1" showErrorMessage="1" sqref="E9:E42" xr:uid="{E77995CA-9AE7-4E6D-A04A-83BC0E56C737}">
      <formula1>"PH, TH, Joint TH &amp; PH-RRH, HMIS, SSO, TRA, PRA, SRA, S+C/SRO"</formula1>
    </dataValidation>
    <dataValidation allowBlank="1" showErrorMessage="1" sqref="A8:V8" xr:uid="{1849092F-10CB-4F45-9414-85070AC93C8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2021-03-06T21:42:30Z</dcterms:created>
  <dcterms:modified xsi:type="dcterms:W3CDTF">2021-05-20T14:00:46Z</dcterms:modified>
</cp:coreProperties>
</file>