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600\"/>
    </mc:Choice>
  </mc:AlternateContent>
  <xr:revisionPtr revIDLastSave="0" documentId="13_ncr:1_{4F17C49A-2AF6-4E1A-B6B0-54ED318D0871}" xr6:coauthVersionLast="46" xr6:coauthVersionMax="46" xr10:uidLastSave="{00000000-0000-0000-0000-000000000000}"/>
  <bookViews>
    <workbookView xWindow="-108" yWindow="-108" windowWidth="27288" windowHeight="17664" xr2:uid="{403369D3-8EC7-48AD-9A0D-A2998806E03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<sst xmlns="http://schemas.openxmlformats.org/spreadsheetml/2006/main" count="94" uniqueCount="68">
  <si>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</si>
  <si>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</si>
  <si>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</si>
  <si>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</si>
  <si>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</si>
  <si>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</si>
  <si>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</si>
  <si>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</si>
  <si>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</si>
  <si>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</si>
  <si>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</si>
  <si>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</si>
  <si>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</si>
  <si>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</si>
  <si>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</si>
  <si>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</si>
  <si>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</si>
  <si>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</si>
  <si>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</si>
  <si>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</si>
  <si>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</si>
  <si>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</si>
  <si>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</si>
  <si>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</si>
  <si>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</si>
  <si>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</si>
  <si>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</si>
  <si>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</si>
  <si>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MD-601</t>
  </si>
  <si>
    <t>Montgomery County Coalition for the Homeless, Inc</t>
  </si>
  <si>
    <t>Home First I</t>
  </si>
  <si>
    <t>MD0206L3G012013</t>
  </si>
  <si>
    <t>PH</t>
  </si>
  <si>
    <t/>
  </si>
  <si>
    <t>Washington</t>
  </si>
  <si>
    <t>Montgomery County CoC</t>
  </si>
  <si>
    <t>Montgomery County Maryland</t>
  </si>
  <si>
    <t>Hope Housing</t>
  </si>
  <si>
    <t>MD0207L3G012013</t>
  </si>
  <si>
    <t>HOUSING OPPORTUNITIES COMMISSION</t>
  </si>
  <si>
    <t>Permanent Supportive Housing 14</t>
  </si>
  <si>
    <t>MD0209L3G012013</t>
  </si>
  <si>
    <t>Permanent Supportive Housing 10</t>
  </si>
  <si>
    <t>MD0210L3G012013</t>
  </si>
  <si>
    <t>Personal Living Quarters Seneca Heights Apartments</t>
  </si>
  <si>
    <t>MD0213L3G012013</t>
  </si>
  <si>
    <t>Home First II</t>
  </si>
  <si>
    <t>MD0233L3G012012</t>
  </si>
  <si>
    <t>Cordell</t>
  </si>
  <si>
    <t>MD0247L3G012010</t>
  </si>
  <si>
    <t>Interfaith Works Inc.</t>
  </si>
  <si>
    <t>Interfaith Homes</t>
  </si>
  <si>
    <t>MD0280L3G012009</t>
  </si>
  <si>
    <t>Keys First</t>
  </si>
  <si>
    <t>MD0354L3G012005</t>
  </si>
  <si>
    <t>The National Center for Children and Families</t>
  </si>
  <si>
    <t>Rapid Rehousing Family Program -NCCF 2019 Renewal</t>
  </si>
  <si>
    <t>MD0385L3G012004</t>
  </si>
  <si>
    <t>Catholic Charities of The Archdiocese of Washington, Inc</t>
  </si>
  <si>
    <t>Montgomery County Rapid Re-Housing</t>
  </si>
  <si>
    <t>MD0408L3G012003</t>
  </si>
  <si>
    <t>Pathways to Housing DC</t>
  </si>
  <si>
    <t>Project Home</t>
  </si>
  <si>
    <t>MD0430L3G012002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</si>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</sst>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79EB-C291-429F-B092-0ED0D9E960EA}">
  <sheetPr codeName="Sheet170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65</v>
      </c>
      <c r="B5" s="34">
        <f ca="1">SUM(OFFSET(V8,1,0,500,1))</f>
        <v>9053737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146951</v>
      </c>
      <c r="G9" s="23">
        <v>0</v>
      </c>
      <c r="H9" s="23">
        <v>15873</v>
      </c>
      <c r="I9" s="23">
        <v>5444</v>
      </c>
      <c r="J9" s="23">
        <v>0</v>
      </c>
      <c r="K9" s="24">
        <v>8765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0" si="0">SUM(M9:T9)</f>
        <v>0</v>
      </c>
      <c r="V9" s="28">
        <f t="shared" ref="V9:V30" si="1">SUM(F9:K9)</f>
        <v>177033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319391</v>
      </c>
      <c r="G10" s="23">
        <v>0</v>
      </c>
      <c r="H10" s="23">
        <v>230753</v>
      </c>
      <c r="I10" s="23">
        <v>31007</v>
      </c>
      <c r="J10" s="23">
        <v>0</v>
      </c>
      <c r="K10" s="24">
        <v>36296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617447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650160</v>
      </c>
      <c r="H11" s="23">
        <v>75746</v>
      </c>
      <c r="I11" s="23">
        <v>0</v>
      </c>
      <c r="J11" s="23">
        <v>0</v>
      </c>
      <c r="K11" s="24">
        <v>40119</v>
      </c>
      <c r="L11" s="25" t="s">
        <v>66</v>
      </c>
      <c r="M11" s="26">
        <v>0</v>
      </c>
      <c r="N11" s="26">
        <v>0</v>
      </c>
      <c r="O11" s="26">
        <v>35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35</v>
      </c>
      <c r="V11" s="28">
        <f t="shared" si="1"/>
        <v>766025</v>
      </c>
    </row>
    <row r="12" spans="1:22" x14ac:dyDescent="0.3">
      <c r="A12" s="19" t="s">
        <v>39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3337632</v>
      </c>
      <c r="H12" s="23">
        <v>6232</v>
      </c>
      <c r="I12" s="23">
        <v>0</v>
      </c>
      <c r="J12" s="23">
        <v>0</v>
      </c>
      <c r="K12" s="24">
        <v>185316</v>
      </c>
      <c r="L12" s="25" t="s">
        <v>66</v>
      </c>
      <c r="M12" s="26">
        <v>0</v>
      </c>
      <c r="N12" s="26">
        <v>0</v>
      </c>
      <c r="O12" s="26">
        <v>100</v>
      </c>
      <c r="P12" s="26">
        <v>36</v>
      </c>
      <c r="Q12" s="26">
        <v>24</v>
      </c>
      <c r="R12" s="26">
        <v>2</v>
      </c>
      <c r="S12" s="26">
        <v>0</v>
      </c>
      <c r="T12" s="26">
        <v>0</v>
      </c>
      <c r="U12" s="27">
        <f t="shared" si="0"/>
        <v>162</v>
      </c>
      <c r="V12" s="28">
        <f t="shared" si="1"/>
        <v>3529180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242060</v>
      </c>
      <c r="I13" s="23">
        <v>136328</v>
      </c>
      <c r="J13" s="23">
        <v>0</v>
      </c>
      <c r="K13" s="24">
        <v>23948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402336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263680</v>
      </c>
      <c r="G14" s="23">
        <v>0</v>
      </c>
      <c r="H14" s="23">
        <v>43747</v>
      </c>
      <c r="I14" s="23">
        <v>14386</v>
      </c>
      <c r="J14" s="23">
        <v>0</v>
      </c>
      <c r="K14" s="24">
        <v>28605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350418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0</v>
      </c>
      <c r="H15" s="23">
        <v>106724</v>
      </c>
      <c r="I15" s="23">
        <v>31286</v>
      </c>
      <c r="J15" s="23">
        <v>0</v>
      </c>
      <c r="K15" s="24">
        <v>9028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147038</v>
      </c>
    </row>
    <row r="16" spans="1:22" x14ac:dyDescent="0.3">
      <c r="A16" s="19" t="s">
        <v>50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283578</v>
      </c>
      <c r="G16" s="23">
        <v>0</v>
      </c>
      <c r="H16" s="23">
        <v>56074</v>
      </c>
      <c r="I16" s="23">
        <v>0</v>
      </c>
      <c r="J16" s="23">
        <v>17556</v>
      </c>
      <c r="K16" s="24">
        <v>29207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386415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549036</v>
      </c>
      <c r="H17" s="23">
        <v>328070</v>
      </c>
      <c r="I17" s="23">
        <v>8196</v>
      </c>
      <c r="J17" s="23">
        <v>15000</v>
      </c>
      <c r="K17" s="24">
        <v>80041</v>
      </c>
      <c r="L17" s="25" t="s">
        <v>67</v>
      </c>
      <c r="M17" s="26">
        <v>0</v>
      </c>
      <c r="N17" s="26">
        <v>0</v>
      </c>
      <c r="O17" s="26">
        <v>27</v>
      </c>
      <c r="P17" s="26">
        <v>5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32</v>
      </c>
      <c r="V17" s="28">
        <f t="shared" si="1"/>
        <v>980343</v>
      </c>
    </row>
    <row r="18" spans="1:22" x14ac:dyDescent="0.3">
      <c r="A18" s="19" t="s">
        <v>55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416904</v>
      </c>
      <c r="H18" s="23">
        <v>129073</v>
      </c>
      <c r="I18" s="23">
        <v>0</v>
      </c>
      <c r="J18" s="23">
        <v>0</v>
      </c>
      <c r="K18" s="24">
        <v>52187</v>
      </c>
      <c r="L18" s="25" t="s">
        <v>66</v>
      </c>
      <c r="M18" s="26">
        <v>0</v>
      </c>
      <c r="N18" s="26">
        <v>0</v>
      </c>
      <c r="O18" s="26">
        <v>13</v>
      </c>
      <c r="P18" s="26">
        <v>7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21</v>
      </c>
      <c r="V18" s="28">
        <f t="shared" si="1"/>
        <v>598164</v>
      </c>
    </row>
    <row r="19" spans="1:22" x14ac:dyDescent="0.3">
      <c r="A19" s="19" t="s">
        <v>58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0</v>
      </c>
      <c r="G19" s="23">
        <v>346164</v>
      </c>
      <c r="H19" s="23">
        <v>168851</v>
      </c>
      <c r="I19" s="23">
        <v>0</v>
      </c>
      <c r="J19" s="23">
        <v>0</v>
      </c>
      <c r="K19" s="24">
        <v>49581</v>
      </c>
      <c r="L19" s="25" t="s">
        <v>67</v>
      </c>
      <c r="M19" s="26">
        <v>0</v>
      </c>
      <c r="N19" s="26">
        <v>0</v>
      </c>
      <c r="O19" s="26">
        <v>6</v>
      </c>
      <c r="P19" s="26">
        <v>5</v>
      </c>
      <c r="Q19" s="26">
        <v>5</v>
      </c>
      <c r="R19" s="26">
        <v>0</v>
      </c>
      <c r="S19" s="26">
        <v>0</v>
      </c>
      <c r="T19" s="26">
        <v>0</v>
      </c>
      <c r="U19" s="27">
        <f t="shared" si="0"/>
        <v>16</v>
      </c>
      <c r="V19" s="28">
        <f t="shared" si="1"/>
        <v>564596</v>
      </c>
    </row>
    <row r="20" spans="1:22" x14ac:dyDescent="0.3">
      <c r="A20" s="19" t="s">
        <v>61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0</v>
      </c>
      <c r="G20" s="23">
        <v>390096</v>
      </c>
      <c r="H20" s="23">
        <v>79924</v>
      </c>
      <c r="I20" s="23">
        <v>18358</v>
      </c>
      <c r="J20" s="23">
        <v>0</v>
      </c>
      <c r="K20" s="24">
        <v>46364</v>
      </c>
      <c r="L20" s="25" t="s">
        <v>66</v>
      </c>
      <c r="M20" s="26">
        <v>0</v>
      </c>
      <c r="N20" s="26">
        <v>0</v>
      </c>
      <c r="O20" s="26">
        <v>21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21</v>
      </c>
      <c r="V20" s="28">
        <f t="shared" si="1"/>
        <v>534742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3A73B38D-E41D-4B56-9839-91E0F6993961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969D50C1-3DDA-4BF0-89C7-EB72896582F3}">
      <formula1>"N/A, FMR, Actual Rent"</formula1>
    </dataValidation>
    <dataValidation type="list" allowBlank="1" showInputMessage="1" showErrorMessage="1" sqref="E9:E30" xr:uid="{ED33358C-6EF7-4B83-A305-D8632C2D4C66}">
      <formula1>"PH, TH, Joint TH &amp; PH-RRH, HMIS, SSO, TRA, PRA, SRA, S+C/SRO"</formula1>
    </dataValidation>
    <dataValidation allowBlank="1" showErrorMessage="1" sqref="A8:V8" xr:uid="{AA9D21A6-5E7B-44C9-9DE1-350C131FD41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2021-03-06T21:42:30Z</dcterms:created>
  <dcterms:modified xsi:type="dcterms:W3CDTF">2021-05-20T14:00:46Z</dcterms:modified>
</cp:coreProperties>
</file>