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D-600\"/>
    </mc:Choice>
  </mc:AlternateContent>
  <xr:revisionPtr revIDLastSave="0" documentId="13_ncr:1_{FB339F87-8340-48A6-9331-D5EEFBD4DB31}" xr6:coauthVersionLast="46" xr6:coauthVersionMax="46" xr10:uidLastSave="{00000000-0000-0000-0000-000000000000}"/>
  <bookViews>
    <workbookView xWindow="-108" yWindow="-108" windowWidth="27288" windowHeight="17664" xr2:uid="{692F8198-57ED-4E08-BDAD-DEA6C774F6C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<sst xmlns="http://schemas.openxmlformats.org/spreadsheetml/2006/main" count="139" uniqueCount="94">
  <si>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</si>
  <si>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</si>
  <si>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</si>
  <si>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</si>
  <si>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</si>
  <si>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</si>
  <si>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</si>
  <si>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</si>
  <si>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</si>
  <si>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</si>
  <si>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</si>
  <si>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</si>
  <si>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</si>
  <si>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</si>
  <si>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</si>
  <si>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</si>
  <si>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</si>
  <si>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</si>
  <si>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</si>
  <si>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</si>
  <si>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</si>
  <si>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</si>
  <si>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</si>
  <si>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</si>
  <si>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</si>
  <si>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</si>
  <si>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</si>
  <si>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</si>
  <si>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MD-600</t>
  </si>
  <si>
    <t>Prince George's County, Maryland</t>
  </si>
  <si>
    <t>HELP 2019</t>
  </si>
  <si>
    <t>MD0191L3G002013</t>
  </si>
  <si>
    <t>PH</t>
  </si>
  <si>
    <t/>
  </si>
  <si>
    <t>Washington</t>
  </si>
  <si>
    <t>Prince George's County CoC</t>
  </si>
  <si>
    <t>MD-600 Prince George's County CoC</t>
  </si>
  <si>
    <t>Maryland Department of Health</t>
  </si>
  <si>
    <t>MDH BHA PG 16 2019</t>
  </si>
  <si>
    <t>MD0198L3G002013</t>
  </si>
  <si>
    <t>United Communities Against Poverty, Inc. (UCAP)</t>
  </si>
  <si>
    <t>UCAP Path III 2019</t>
  </si>
  <si>
    <t>MD0199L3G002013</t>
  </si>
  <si>
    <t>UCAP Path I 2019</t>
  </si>
  <si>
    <t>MD0200L3G002013</t>
  </si>
  <si>
    <t>UCAP Path II 2019</t>
  </si>
  <si>
    <t>MD0201L3G002013</t>
  </si>
  <si>
    <t>MDH BHA PG 15 2019</t>
  </si>
  <si>
    <t>MD0232L3G002012</t>
  </si>
  <si>
    <t>People Encouraging People, Inc.</t>
  </si>
  <si>
    <t>PEP Consolidated 2019</t>
  </si>
  <si>
    <t>MD0246L3G002009</t>
  </si>
  <si>
    <t>Laurel Advocacy and Referral Services, Inc</t>
  </si>
  <si>
    <t>LARS PSH 2019</t>
  </si>
  <si>
    <t>MD0251L3G002011</t>
  </si>
  <si>
    <t>PEP Expansion 2019</t>
  </si>
  <si>
    <t>MD0266L3G002008</t>
  </si>
  <si>
    <t>Volunteers of America Chesapeake, Inc.</t>
  </si>
  <si>
    <t>VOAC PG Supportive Housing Program</t>
  </si>
  <si>
    <t>MD0279L3G002008</t>
  </si>
  <si>
    <t>Housing Initiative Partnership, Inc.</t>
  </si>
  <si>
    <t>HIP Success 2019</t>
  </si>
  <si>
    <t>MD0324L3G002006</t>
  </si>
  <si>
    <t>JHP, Inc</t>
  </si>
  <si>
    <t>JHP PSH 2019</t>
  </si>
  <si>
    <t>MD0346L3G002005</t>
  </si>
  <si>
    <t>Coordinated Entry 2019</t>
  </si>
  <si>
    <t>MD0382L3G002004</t>
  </si>
  <si>
    <t>SSO</t>
  </si>
  <si>
    <t>HMIS 2019</t>
  </si>
  <si>
    <t>MD0383L3G002004</t>
  </si>
  <si>
    <t xml:space="preserve">Community Crisis Services, INc. </t>
  </si>
  <si>
    <t>CCSI RRH 2019</t>
  </si>
  <si>
    <t>MD0384L3G002004</t>
  </si>
  <si>
    <t>PGH 2019</t>
  </si>
  <si>
    <t>MD0404L3G002003</t>
  </si>
  <si>
    <t>Joint TH &amp; PH-RRH</t>
  </si>
  <si>
    <t>VESTA, Inc</t>
  </si>
  <si>
    <t>Vesta PSH 2019</t>
  </si>
  <si>
    <t>MD0405L3G002003</t>
  </si>
  <si>
    <t>THRRP 2019</t>
  </si>
  <si>
    <t>MD0428L3G002002</t>
  </si>
  <si>
    <t>Kirstin's Haven Inc.</t>
  </si>
  <si>
    <t>Kirstin's Haven PSH</t>
  </si>
  <si>
    <t>MD0447L3G002001</t>
  </si>
  <si>
    <t>Latin American Youth Center, Inc.</t>
  </si>
  <si>
    <t>LAYC/MMYC Prince George’s County YHDP Outreach</t>
  </si>
  <si>
    <t>MD0449Y3G001800</t>
  </si>
  <si>
    <t>LAYC/MMYC Prince George’s County YHDP Transitional Housing</t>
  </si>
  <si>
    <t>MD0460Y3G011800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</si>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</sst>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242E-B0BE-4174-B551-B2F1281818C1}">
  <sheetPr codeName="Sheet169">
    <pageSetUpPr fitToPage="1"/>
  </sheetPr>
  <dimension ref="A1:V3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90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91</v>
      </c>
      <c r="B5" s="34">
        <f ca="1">SUM(OFFSET(V8,1,0,500,1))</f>
        <v>6716132.5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484984</v>
      </c>
      <c r="G9" s="23">
        <v>0</v>
      </c>
      <c r="H9" s="23">
        <v>80208</v>
      </c>
      <c r="I9" s="23">
        <v>27854</v>
      </c>
      <c r="J9" s="23">
        <v>0</v>
      </c>
      <c r="K9" s="24">
        <v>31340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9" si="0">SUM(M9:T9)</f>
        <v>0</v>
      </c>
      <c r="V9" s="28">
        <f t="shared" ref="V9:V39" si="1">SUM(F9:K9)</f>
        <v>624386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353898</v>
      </c>
      <c r="G10" s="23">
        <v>0</v>
      </c>
      <c r="H10" s="23">
        <v>0</v>
      </c>
      <c r="I10" s="23">
        <v>9485</v>
      </c>
      <c r="J10" s="23">
        <v>0</v>
      </c>
      <c r="K10" s="24">
        <v>15097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378480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106624</v>
      </c>
      <c r="G11" s="23">
        <v>0</v>
      </c>
      <c r="H11" s="23">
        <v>31678</v>
      </c>
      <c r="I11" s="23">
        <v>59857</v>
      </c>
      <c r="J11" s="23">
        <v>0</v>
      </c>
      <c r="K11" s="24">
        <v>9602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207761</v>
      </c>
    </row>
    <row r="12" spans="1:22" x14ac:dyDescent="0.3">
      <c r="A12" s="19" t="s">
        <v>40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155603</v>
      </c>
      <c r="G12" s="23">
        <v>0</v>
      </c>
      <c r="H12" s="23">
        <v>58801</v>
      </c>
      <c r="I12" s="23">
        <v>17392</v>
      </c>
      <c r="J12" s="23">
        <v>0</v>
      </c>
      <c r="K12" s="24">
        <v>10785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242581</v>
      </c>
    </row>
    <row r="13" spans="1:22" x14ac:dyDescent="0.3">
      <c r="A13" s="19" t="s">
        <v>40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99560</v>
      </c>
      <c r="G13" s="23">
        <v>0</v>
      </c>
      <c r="H13" s="23">
        <v>31303</v>
      </c>
      <c r="I13" s="23">
        <v>64172</v>
      </c>
      <c r="J13" s="23">
        <v>0</v>
      </c>
      <c r="K13" s="24">
        <v>8500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203535</v>
      </c>
    </row>
    <row r="14" spans="1:22" x14ac:dyDescent="0.3">
      <c r="A14" s="19" t="s">
        <v>37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345825</v>
      </c>
      <c r="G14" s="23">
        <v>0</v>
      </c>
      <c r="H14" s="23">
        <v>0</v>
      </c>
      <c r="I14" s="23">
        <v>10704</v>
      </c>
      <c r="J14" s="23">
        <v>0</v>
      </c>
      <c r="K14" s="24">
        <v>18613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375142</v>
      </c>
    </row>
    <row r="15" spans="1:22" x14ac:dyDescent="0.3">
      <c r="A15" s="19" t="s">
        <v>49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317328</v>
      </c>
      <c r="G15" s="23">
        <v>0</v>
      </c>
      <c r="H15" s="23">
        <v>74240</v>
      </c>
      <c r="I15" s="23">
        <v>0</v>
      </c>
      <c r="J15" s="23">
        <v>0</v>
      </c>
      <c r="K15" s="24">
        <v>16248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407816</v>
      </c>
    </row>
    <row r="16" spans="1:22" x14ac:dyDescent="0.3">
      <c r="A16" s="19" t="s">
        <v>52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327985</v>
      </c>
      <c r="G16" s="23">
        <v>0</v>
      </c>
      <c r="H16" s="23">
        <v>92776</v>
      </c>
      <c r="I16" s="23">
        <v>52170</v>
      </c>
      <c r="J16" s="23">
        <v>0</v>
      </c>
      <c r="K16" s="24">
        <v>18729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491660</v>
      </c>
    </row>
    <row r="17" spans="1:22" x14ac:dyDescent="0.3">
      <c r="A17" s="19" t="s">
        <v>49</v>
      </c>
      <c r="B17" s="19" t="s">
        <v>55</v>
      </c>
      <c r="C17" s="20" t="s">
        <v>56</v>
      </c>
      <c r="D17" s="20">
        <v>2022</v>
      </c>
      <c r="E17" s="21" t="s">
        <v>32</v>
      </c>
      <c r="F17" s="22">
        <v>415449</v>
      </c>
      <c r="G17" s="23">
        <v>0</v>
      </c>
      <c r="H17" s="23">
        <v>88320</v>
      </c>
      <c r="I17" s="23">
        <v>22838</v>
      </c>
      <c r="J17" s="23">
        <v>0</v>
      </c>
      <c r="K17" s="24">
        <v>14401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541008</v>
      </c>
    </row>
    <row r="18" spans="1:22" x14ac:dyDescent="0.3">
      <c r="A18" s="19" t="s">
        <v>57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158334</v>
      </c>
      <c r="G18" s="23">
        <v>0</v>
      </c>
      <c r="H18" s="23">
        <v>22854</v>
      </c>
      <c r="I18" s="23">
        <v>18856</v>
      </c>
      <c r="J18" s="23">
        <v>0</v>
      </c>
      <c r="K18" s="24">
        <v>10704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210748</v>
      </c>
    </row>
    <row r="19" spans="1:22" x14ac:dyDescent="0.3">
      <c r="A19" s="19" t="s">
        <v>60</v>
      </c>
      <c r="B19" s="19" t="s">
        <v>61</v>
      </c>
      <c r="C19" s="20" t="s">
        <v>62</v>
      </c>
      <c r="D19" s="20">
        <v>2022</v>
      </c>
      <c r="E19" s="21" t="s">
        <v>32</v>
      </c>
      <c r="F19" s="22">
        <v>0</v>
      </c>
      <c r="G19" s="23">
        <v>335856</v>
      </c>
      <c r="H19" s="23">
        <v>46256</v>
      </c>
      <c r="I19" s="23">
        <v>0</v>
      </c>
      <c r="J19" s="23">
        <v>0</v>
      </c>
      <c r="K19" s="24">
        <v>13297</v>
      </c>
      <c r="L19" s="25" t="s">
        <v>93</v>
      </c>
      <c r="M19" s="26">
        <v>0</v>
      </c>
      <c r="N19" s="26">
        <v>0</v>
      </c>
      <c r="O19" s="26">
        <v>3</v>
      </c>
      <c r="P19" s="26">
        <v>12</v>
      </c>
      <c r="Q19" s="26">
        <v>1</v>
      </c>
      <c r="R19" s="26">
        <v>0</v>
      </c>
      <c r="S19" s="26">
        <v>0</v>
      </c>
      <c r="T19" s="26">
        <v>0</v>
      </c>
      <c r="U19" s="27">
        <f t="shared" si="0"/>
        <v>16</v>
      </c>
      <c r="V19" s="28">
        <f t="shared" si="1"/>
        <v>395409</v>
      </c>
    </row>
    <row r="20" spans="1:22" x14ac:dyDescent="0.3">
      <c r="A20" s="19" t="s">
        <v>63</v>
      </c>
      <c r="B20" s="19" t="s">
        <v>64</v>
      </c>
      <c r="C20" s="20" t="s">
        <v>65</v>
      </c>
      <c r="D20" s="20">
        <v>2022</v>
      </c>
      <c r="E20" s="21" t="s">
        <v>32</v>
      </c>
      <c r="F20" s="22">
        <v>104630</v>
      </c>
      <c r="G20" s="23">
        <v>0</v>
      </c>
      <c r="H20" s="23">
        <v>93086</v>
      </c>
      <c r="I20" s="23">
        <v>58305</v>
      </c>
      <c r="J20" s="23">
        <v>0</v>
      </c>
      <c r="K20" s="24">
        <v>15068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271089</v>
      </c>
    </row>
    <row r="21" spans="1:22" x14ac:dyDescent="0.3">
      <c r="A21" s="19" t="s">
        <v>29</v>
      </c>
      <c r="B21" s="19" t="s">
        <v>66</v>
      </c>
      <c r="C21" s="20" t="s">
        <v>67</v>
      </c>
      <c r="D21" s="20">
        <v>2022</v>
      </c>
      <c r="E21" s="21" t="s">
        <v>68</v>
      </c>
      <c r="F21" s="22">
        <v>0</v>
      </c>
      <c r="G21" s="23">
        <v>0</v>
      </c>
      <c r="H21" s="23">
        <v>260400</v>
      </c>
      <c r="I21" s="23">
        <v>0</v>
      </c>
      <c r="J21" s="23">
        <v>0</v>
      </c>
      <c r="K21" s="24">
        <v>19600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280000</v>
      </c>
    </row>
    <row r="22" spans="1:22" x14ac:dyDescent="0.3">
      <c r="A22" s="19" t="s">
        <v>29</v>
      </c>
      <c r="B22" s="19" t="s">
        <v>69</v>
      </c>
      <c r="C22" s="20" t="s">
        <v>70</v>
      </c>
      <c r="D22" s="20">
        <v>2022</v>
      </c>
      <c r="E22" s="21" t="s">
        <v>15</v>
      </c>
      <c r="F22" s="22">
        <v>0</v>
      </c>
      <c r="G22" s="23">
        <v>0</v>
      </c>
      <c r="H22" s="23">
        <v>0</v>
      </c>
      <c r="I22" s="23">
        <v>0</v>
      </c>
      <c r="J22" s="23">
        <v>85000</v>
      </c>
      <c r="K22" s="24">
        <v>0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85000</v>
      </c>
    </row>
    <row r="23" spans="1:22" x14ac:dyDescent="0.3">
      <c r="A23" s="19" t="s">
        <v>71</v>
      </c>
      <c r="B23" s="19" t="s">
        <v>72</v>
      </c>
      <c r="C23" s="20" t="s">
        <v>73</v>
      </c>
      <c r="D23" s="20">
        <v>2022</v>
      </c>
      <c r="E23" s="21" t="s">
        <v>32</v>
      </c>
      <c r="F23" s="22">
        <v>0</v>
      </c>
      <c r="G23" s="23">
        <v>84720</v>
      </c>
      <c r="H23" s="23">
        <v>21638</v>
      </c>
      <c r="I23" s="23">
        <v>0</v>
      </c>
      <c r="J23" s="23">
        <v>0</v>
      </c>
      <c r="K23" s="24">
        <v>0</v>
      </c>
      <c r="L23" s="25" t="s">
        <v>92</v>
      </c>
      <c r="M23" s="26">
        <v>0</v>
      </c>
      <c r="N23" s="26">
        <v>0</v>
      </c>
      <c r="O23" s="26">
        <v>0</v>
      </c>
      <c r="P23" s="26">
        <v>4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4</v>
      </c>
      <c r="V23" s="28">
        <f t="shared" si="1"/>
        <v>106358</v>
      </c>
    </row>
    <row r="24" spans="1:22" x14ac:dyDescent="0.3">
      <c r="A24" s="19" t="s">
        <v>29</v>
      </c>
      <c r="B24" s="19" t="s">
        <v>74</v>
      </c>
      <c r="C24" s="20" t="s">
        <v>75</v>
      </c>
      <c r="D24" s="20">
        <v>2022</v>
      </c>
      <c r="E24" s="21" t="s">
        <v>76</v>
      </c>
      <c r="F24" s="22">
        <v>0</v>
      </c>
      <c r="G24" s="23">
        <v>96840</v>
      </c>
      <c r="H24" s="23">
        <v>113016</v>
      </c>
      <c r="I24" s="23">
        <v>0</v>
      </c>
      <c r="J24" s="23">
        <v>0</v>
      </c>
      <c r="K24" s="24">
        <v>9737</v>
      </c>
      <c r="L24" s="25" t="s">
        <v>92</v>
      </c>
      <c r="M24" s="26">
        <v>4</v>
      </c>
      <c r="N24" s="26">
        <v>0</v>
      </c>
      <c r="O24" s="26">
        <v>0</v>
      </c>
      <c r="P24" s="26">
        <v>2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6</v>
      </c>
      <c r="V24" s="28">
        <f t="shared" si="1"/>
        <v>219593</v>
      </c>
    </row>
    <row r="25" spans="1:22" x14ac:dyDescent="0.3">
      <c r="A25" s="19" t="s">
        <v>77</v>
      </c>
      <c r="B25" s="19" t="s">
        <v>78</v>
      </c>
      <c r="C25" s="20" t="s">
        <v>79</v>
      </c>
      <c r="D25" s="20">
        <v>2022</v>
      </c>
      <c r="E25" s="21" t="s">
        <v>32</v>
      </c>
      <c r="F25" s="22">
        <v>0</v>
      </c>
      <c r="G25" s="23">
        <v>0</v>
      </c>
      <c r="H25" s="23">
        <v>68000</v>
      </c>
      <c r="I25" s="23">
        <v>82610</v>
      </c>
      <c r="J25" s="23">
        <v>0</v>
      </c>
      <c r="K25" s="24">
        <v>12000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162610</v>
      </c>
    </row>
    <row r="26" spans="1:22" x14ac:dyDescent="0.3">
      <c r="A26" s="19" t="s">
        <v>29</v>
      </c>
      <c r="B26" s="19" t="s">
        <v>80</v>
      </c>
      <c r="C26" s="20" t="s">
        <v>81</v>
      </c>
      <c r="D26" s="20">
        <v>2022</v>
      </c>
      <c r="E26" s="21" t="s">
        <v>76</v>
      </c>
      <c r="F26" s="22">
        <v>412080</v>
      </c>
      <c r="G26" s="23">
        <v>48336</v>
      </c>
      <c r="H26" s="23">
        <v>107500</v>
      </c>
      <c r="I26" s="23">
        <v>30006</v>
      </c>
      <c r="J26" s="23">
        <v>0</v>
      </c>
      <c r="K26" s="24">
        <v>45021</v>
      </c>
      <c r="L26" s="25" t="s">
        <v>92</v>
      </c>
      <c r="M26" s="26">
        <v>0</v>
      </c>
      <c r="N26" s="26">
        <v>0</v>
      </c>
      <c r="O26" s="26">
        <v>0</v>
      </c>
      <c r="P26" s="26">
        <v>1</v>
      </c>
      <c r="Q26" s="26">
        <v>1</v>
      </c>
      <c r="R26" s="26">
        <v>0</v>
      </c>
      <c r="S26" s="26">
        <v>0</v>
      </c>
      <c r="T26" s="26">
        <v>0</v>
      </c>
      <c r="U26" s="27">
        <f t="shared" si="0"/>
        <v>2</v>
      </c>
      <c r="V26" s="28">
        <f t="shared" si="1"/>
        <v>642943</v>
      </c>
    </row>
    <row r="27" spans="1:22" x14ac:dyDescent="0.3">
      <c r="A27" s="19" t="s">
        <v>82</v>
      </c>
      <c r="B27" s="19" t="s">
        <v>83</v>
      </c>
      <c r="C27" s="20" t="s">
        <v>84</v>
      </c>
      <c r="D27" s="20">
        <v>2022</v>
      </c>
      <c r="E27" s="21" t="s">
        <v>32</v>
      </c>
      <c r="F27" s="22">
        <v>185717</v>
      </c>
      <c r="G27" s="23">
        <v>0</v>
      </c>
      <c r="H27" s="23">
        <v>62700</v>
      </c>
      <c r="I27" s="23">
        <v>26990</v>
      </c>
      <c r="J27" s="23">
        <v>0</v>
      </c>
      <c r="K27" s="24">
        <v>19810</v>
      </c>
      <c r="L27" s="25" t="s">
        <v>33</v>
      </c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295217</v>
      </c>
    </row>
    <row r="28" spans="1:22" x14ac:dyDescent="0.3">
      <c r="A28" s="19" t="s">
        <v>85</v>
      </c>
      <c r="B28" s="19" t="s">
        <v>86</v>
      </c>
      <c r="C28" s="20" t="s">
        <v>87</v>
      </c>
      <c r="D28" s="20">
        <v>2022</v>
      </c>
      <c r="E28" s="21" t="s">
        <v>68</v>
      </c>
      <c r="F28" s="22">
        <v>0</v>
      </c>
      <c r="G28" s="23">
        <v>0</v>
      </c>
      <c r="H28" s="23">
        <v>116279</v>
      </c>
      <c r="I28" s="23">
        <v>0</v>
      </c>
      <c r="J28" s="23">
        <v>0</v>
      </c>
      <c r="K28" s="24">
        <v>8721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ref="U28:U29" si="2">SUM(M28:T28)</f>
        <v>0</v>
      </c>
      <c r="V28" s="28">
        <f t="shared" ref="V28:V29" si="3">SUM(F28:K28)</f>
        <v>125000</v>
      </c>
    </row>
    <row r="29" spans="1:22" x14ac:dyDescent="0.3">
      <c r="A29" s="19" t="s">
        <v>85</v>
      </c>
      <c r="B29" s="19" t="s">
        <v>88</v>
      </c>
      <c r="C29" s="20" t="s">
        <v>89</v>
      </c>
      <c r="D29" s="20">
        <v>2022</v>
      </c>
      <c r="E29" s="21" t="s">
        <v>76</v>
      </c>
      <c r="F29" s="22">
        <v>202080</v>
      </c>
      <c r="G29" s="23">
        <v>36312</v>
      </c>
      <c r="H29" s="23">
        <v>177281</v>
      </c>
      <c r="I29" s="23">
        <v>3500</v>
      </c>
      <c r="J29" s="23">
        <v>0</v>
      </c>
      <c r="K29" s="24">
        <v>30623.5</v>
      </c>
      <c r="L29" s="25" t="s">
        <v>92</v>
      </c>
      <c r="M29" s="26">
        <v>2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f t="shared" si="2"/>
        <v>2</v>
      </c>
      <c r="V29" s="28">
        <f t="shared" si="3"/>
        <v>449796.5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</sheetData>
  <autoFilter ref="A8:V8" xr:uid="{2395D34D-3431-4DD0-9FD0-8B13BECFB5E1}"/>
  <conditionalFormatting sqref="V9:V27 V30:V39">
    <cfRule type="cellIs" dxfId="6" priority="8" operator="lessThan">
      <formula>0</formula>
    </cfRule>
  </conditionalFormatting>
  <conditionalFormatting sqref="V9:V27 V30:V39">
    <cfRule type="expression" dxfId="5" priority="6">
      <formula>#REF!&lt;0</formula>
    </cfRule>
  </conditionalFormatting>
  <conditionalFormatting sqref="D9:D27 D30:D39">
    <cfRule type="expression" dxfId="4" priority="5">
      <formula>OR($D9&gt;2022,AND($D9&lt;2022,$D9&lt;&gt;""))</formula>
    </cfRule>
  </conditionalFormatting>
  <conditionalFormatting sqref="V28:V29">
    <cfRule type="cellIs" dxfId="3" priority="4" operator="lessThan">
      <formula>0</formula>
    </cfRule>
  </conditionalFormatting>
  <conditionalFormatting sqref="V28:V29">
    <cfRule type="expression" dxfId="2" priority="2">
      <formula>#REF!&lt;0</formula>
    </cfRule>
  </conditionalFormatting>
  <conditionalFormatting sqref="D28:D29">
    <cfRule type="expression" dxfId="1" priority="1">
      <formula>OR($D28&gt;2022,AND($D28&lt;2022,$D28&lt;&gt;""))</formula>
    </cfRule>
  </conditionalFormatting>
  <conditionalFormatting sqref="C9:C39">
    <cfRule type="expression" dxfId="0" priority="9">
      <formula>(#REF!&gt;1)</formula>
    </cfRule>
  </conditionalFormatting>
  <dataValidations count="3">
    <dataValidation type="list" allowBlank="1" showInputMessage="1" showErrorMessage="1" sqref="L9:L39" xr:uid="{781FEA2F-7541-4C1D-AD45-C3461423065D}">
      <formula1>"N/A, FMR, Actual Rent"</formula1>
    </dataValidation>
    <dataValidation type="list" allowBlank="1" showInputMessage="1" showErrorMessage="1" sqref="E9:E39" xr:uid="{42FBD520-0EB2-4FCC-9DCB-0A599372FF26}">
      <formula1>"PH, TH, Joint TH &amp; PH-RRH, HMIS, SSO, TRA, PRA, SRA, S+C/SRO"</formula1>
    </dataValidation>
    <dataValidation allowBlank="1" showErrorMessage="1" sqref="A8:V8" xr:uid="{FF94425F-401B-4FF6-9816-A050E202DE9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2021-03-06T21:42:31Z</dcterms:created>
  <dcterms:modified xsi:type="dcterms:W3CDTF">2021-05-20T14:00:45Z</dcterms:modified>
</cp:coreProperties>
</file>