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D-500\"/>
    </mc:Choice>
  </mc:AlternateContent>
  <xr:revisionPtr revIDLastSave="0" documentId="13_ncr:1_{C9AF9282-5452-4935-8ECB-5CBF5B7AD6FA}" xr6:coauthVersionLast="46" xr6:coauthVersionMax="46" xr10:uidLastSave="{00000000-0000-0000-0000-000000000000}"/>
  <bookViews>
    <workbookView xWindow="-108" yWindow="-108" windowWidth="27288" windowHeight="17664" xr2:uid="{86820BEF-3D17-46CD-8937-99B5D65FBF9E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<sst xmlns="http://schemas.openxmlformats.org/spreadsheetml/2006/main" count="54" uniqueCount="48">
  <si>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</si>
  <si>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</si>
  <si>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</si>
  <si>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</si>
  <si>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</si>
  <si>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</si>
  <si>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</si>
  <si>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</si>
  <si>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</si>
  <si>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</si>
  <si>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</si>
  <si>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</si>
  <si>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</si>
  <si>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</si>
  <si>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</si>
  <si>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</si>
  <si>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</si>
  <si>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</si>
  <si>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</si>
  <si>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</si>
  <si>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</si>
  <si>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</si>
  <si>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</si>
  <si>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</si>
  <si>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</si>
  <si>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</si>
  <si>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</si>
  <si>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</si>
  <si>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MD-509</t>
  </si>
  <si>
    <t>City of Frederick</t>
  </si>
  <si>
    <t>City Housing First Program</t>
  </si>
  <si>
    <t>MD0157L3B092013</t>
  </si>
  <si>
    <t>PH</t>
  </si>
  <si>
    <t/>
  </si>
  <si>
    <t>Baltimore</t>
  </si>
  <si>
    <t>Frederick City &amp; County CoC</t>
  </si>
  <si>
    <t>Friends for Neighborhood Progress, Inc.</t>
  </si>
  <si>
    <t>FFNP Housing First Renewal 2019</t>
  </si>
  <si>
    <t>MD0158L3B092013</t>
  </si>
  <si>
    <t>Maryland Department of Health</t>
  </si>
  <si>
    <t>BHA PSH Frederick County FY 2019</t>
  </si>
  <si>
    <t>MD0161L3B092013</t>
  </si>
  <si>
    <t>Heartly House, Inc.</t>
  </si>
  <si>
    <t>Heartly House DV Bonus Renewal 2019</t>
  </si>
  <si>
    <t>MD0421L3B092002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</si>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</sst>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F55B1-1706-4FD0-86A8-576D61DEC46F}">
  <sheetPr codeName="Sheet165">
    <pageSetUpPr fitToPage="1"/>
  </sheetPr>
  <dimension ref="A1:V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45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46</v>
      </c>
      <c r="B5" s="34">
        <f ca="1">SUM(OFFSET(V8,1,0,500,1))</f>
        <v>626016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134130</v>
      </c>
      <c r="I9" s="23">
        <v>28893</v>
      </c>
      <c r="J9" s="23">
        <v>0</v>
      </c>
      <c r="K9" s="24">
        <v>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2" si="0">SUM(M9:T9)</f>
        <v>0</v>
      </c>
      <c r="V9" s="28">
        <f t="shared" ref="V9:V22" si="1">SUM(F9:K9)</f>
        <v>163023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83643</v>
      </c>
      <c r="G10" s="23">
        <v>0</v>
      </c>
      <c r="H10" s="23">
        <v>0</v>
      </c>
      <c r="I10" s="23">
        <v>0</v>
      </c>
      <c r="J10" s="23">
        <v>0</v>
      </c>
      <c r="K10" s="24">
        <v>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83643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313608</v>
      </c>
      <c r="H11" s="23">
        <v>0</v>
      </c>
      <c r="I11" s="23">
        <v>0</v>
      </c>
      <c r="J11" s="23">
        <v>0</v>
      </c>
      <c r="K11" s="24">
        <v>11686</v>
      </c>
      <c r="L11" s="25" t="s">
        <v>47</v>
      </c>
      <c r="M11" s="26">
        <v>0</v>
      </c>
      <c r="N11" s="26">
        <v>0</v>
      </c>
      <c r="O11" s="26">
        <v>12</v>
      </c>
      <c r="P11" s="26">
        <v>3</v>
      </c>
      <c r="Q11" s="26">
        <v>1</v>
      </c>
      <c r="R11" s="26">
        <v>0</v>
      </c>
      <c r="S11" s="26">
        <v>0</v>
      </c>
      <c r="T11" s="26">
        <v>0</v>
      </c>
      <c r="U11" s="27">
        <f t="shared" si="0"/>
        <v>16</v>
      </c>
      <c r="V11" s="28">
        <f t="shared" si="1"/>
        <v>325294</v>
      </c>
    </row>
    <row r="12" spans="1:22" x14ac:dyDescent="0.3">
      <c r="A12" s="19" t="s">
        <v>42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0</v>
      </c>
      <c r="G12" s="23">
        <v>42360</v>
      </c>
      <c r="H12" s="23">
        <v>5000</v>
      </c>
      <c r="I12" s="23">
        <v>0</v>
      </c>
      <c r="J12" s="23">
        <v>2000</v>
      </c>
      <c r="K12" s="24">
        <v>4696</v>
      </c>
      <c r="L12" s="25" t="s">
        <v>47</v>
      </c>
      <c r="M12" s="26">
        <v>0</v>
      </c>
      <c r="N12" s="26">
        <v>0</v>
      </c>
      <c r="O12" s="26">
        <v>0</v>
      </c>
      <c r="P12" s="26">
        <v>2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2</v>
      </c>
      <c r="V12" s="28">
        <f t="shared" si="1"/>
        <v>54056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</sheetData>
  <autoFilter ref="A8:V8" xr:uid="{DCA08568-4945-42F4-A5CB-C043C29F8E29}"/>
  <conditionalFormatting sqref="V9:V22">
    <cfRule type="cellIs" dxfId="3" priority="4" operator="lessThan">
      <formula>0</formula>
    </cfRule>
  </conditionalFormatting>
  <conditionalFormatting sqref="V9:V22">
    <cfRule type="expression" dxfId="2" priority="2">
      <formula>#REF!&lt;0</formula>
    </cfRule>
  </conditionalFormatting>
  <conditionalFormatting sqref="D9:D22">
    <cfRule type="expression" dxfId="1" priority="1">
      <formula>OR($D9&gt;2022,AND($D9&lt;2022,$D9&lt;&gt;""))</formula>
    </cfRule>
  </conditionalFormatting>
  <conditionalFormatting sqref="C9:C22">
    <cfRule type="expression" dxfId="0" priority="5">
      <formula>(#REF!&gt;1)</formula>
    </cfRule>
  </conditionalFormatting>
  <dataValidations count="3">
    <dataValidation type="list" allowBlank="1" showInputMessage="1" showErrorMessage="1" sqref="L9:L22" xr:uid="{CCBB2C80-53EE-4C57-B998-0D45C6FC811A}">
      <formula1>"N/A, FMR, Actual Rent"</formula1>
    </dataValidation>
    <dataValidation type="list" allowBlank="1" showInputMessage="1" showErrorMessage="1" sqref="E9:E22" xr:uid="{EBD4F69A-9F55-4539-9E03-41533332711D}">
      <formula1>"PH, TH, Joint TH &amp; PH-RRH, HMIS, SSO, TRA, PRA, SRA, S+C/SRO"</formula1>
    </dataValidation>
    <dataValidation allowBlank="1" showErrorMessage="1" sqref="A8:V8" xr:uid="{168F49AA-A8E2-4949-9C40-E33D2A0E0364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2021-03-06T21:42:33Z</dcterms:created>
  <dcterms:modified xsi:type="dcterms:W3CDTF">2021-05-20T14:00:44Z</dcterms:modified>
</cp:coreProperties>
</file>