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MD-500\"/>
    </mc:Choice>
  </mc:AlternateContent>
  <xr:revisionPtr revIDLastSave="0" documentId="13_ncr:1_{23EBC5A0-A41F-45A0-A45E-559392782783}" xr6:coauthVersionLast="46" xr6:coauthVersionMax="46" xr10:uidLastSave="{00000000-0000-0000-0000-000000000000}"/>
  <bookViews>
    <workbookView xWindow="-108" yWindow="-108" windowWidth="27288" windowHeight="17664" xr2:uid="{750B9A08-C394-4C0D-A714-C97145A16659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2" i="1" l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<sst xmlns="http://schemas.openxmlformats.org/spreadsheetml/2006/main" count="104" uniqueCount="71">
  <si>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</si>
  <si>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</si>
  <si>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</si>
  <si>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</si>
  <si>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</si>
  <si>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</si>
  <si>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</si>
  <si>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</si>
  <si>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</si>
  <si>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</si>
  <si>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</si>
  <si>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</si>
  <si>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</si>
  <si>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</si>
  <si>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</si>
  <si>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</si>
  <si>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</si>
  <si>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</si>
  <si>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</si>
  <si>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</si>
  <si>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</si>
  <si>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</si>
  <si>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</si>
  <si>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</si>
  <si>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</si>
  <si>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</si>
  <si>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</si>
  <si>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</si>
  <si>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MD-505</t>
  </si>
  <si>
    <t>Baltimore County Department of Planning</t>
  </si>
  <si>
    <t>HMIS 2019</t>
  </si>
  <si>
    <t>MD0121L3B052013</t>
  </si>
  <si>
    <t/>
  </si>
  <si>
    <t>Baltimore</t>
  </si>
  <si>
    <t>Baltimore County CoC</t>
  </si>
  <si>
    <t>Prologue Outreach 2019</t>
  </si>
  <si>
    <t>MD0122L3B052013</t>
  </si>
  <si>
    <t>SSO</t>
  </si>
  <si>
    <t>Associated Catholic Charities, Inc.</t>
  </si>
  <si>
    <t>Project Promise 2019</t>
  </si>
  <si>
    <t>MD0124L3B052013</t>
  </si>
  <si>
    <t>PH</t>
  </si>
  <si>
    <t>Community Assistance Network, Inc.</t>
  </si>
  <si>
    <t>Samaritan PSH 2019</t>
  </si>
  <si>
    <t>MD0125L3B052013</t>
  </si>
  <si>
    <t>Maryland Department of Health</t>
  </si>
  <si>
    <t>BHA PSH Baltimore County 38 units FY 2019</t>
  </si>
  <si>
    <t>MD0126L3B052013</t>
  </si>
  <si>
    <t>BHA PSH Baltimore County 13 Units FY 2019</t>
  </si>
  <si>
    <t>MD0127L3B052013</t>
  </si>
  <si>
    <t>AIDS Interfaith Residential Services, Inc.</t>
  </si>
  <si>
    <t>CoC Baltimore County- Samaritan SHP FY19</t>
  </si>
  <si>
    <t>MD0222L3B052012</t>
  </si>
  <si>
    <t>Arbutus PSH 2019</t>
  </si>
  <si>
    <t>MD0258L3B052009</t>
  </si>
  <si>
    <t>SVDP Scattered Site PSH 2019</t>
  </si>
  <si>
    <t>MD0259L3B052010</t>
  </si>
  <si>
    <t>Hosanna House 2019</t>
  </si>
  <si>
    <t>MD0273L3B052007</t>
  </si>
  <si>
    <t>AIRS S+C 2019</t>
  </si>
  <si>
    <t>MD0282L3B052009</t>
  </si>
  <si>
    <t>DSS RRH 1 &amp; 2 2019</t>
  </si>
  <si>
    <t>MD0288L3B052008</t>
  </si>
  <si>
    <t>Prologue Housing 1 &amp; 2 2019</t>
  </si>
  <si>
    <t>MD0316L3B052006</t>
  </si>
  <si>
    <t>DV Bonus Project for FCC 2019</t>
  </si>
  <si>
    <t>MD0418D3B052002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</si>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</sst>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71CE7-DB3A-4D33-B8EA-9077E34DA7B0}">
  <sheetPr codeName="Sheet163">
    <pageSetUpPr fitToPage="1"/>
  </sheetPr>
  <dimension ref="A1:V3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33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34</v>
      </c>
      <c r="C3" s="31"/>
      <c r="D3" s="31"/>
      <c r="E3" s="31"/>
      <c r="F3" s="31"/>
      <c r="G3" s="32"/>
    </row>
    <row r="4" spans="1:22" ht="14.4" customHeight="1" x14ac:dyDescent="0.3">
      <c r="A4" s="33" t="s">
        <v>67</v>
      </c>
      <c r="B4" s="30" t="s">
        <v>29</v>
      </c>
      <c r="C4" s="31"/>
      <c r="D4" s="31"/>
      <c r="E4" s="31"/>
      <c r="F4" s="31"/>
      <c r="G4" s="32"/>
    </row>
    <row r="5" spans="1:22" ht="14.4" customHeight="1" x14ac:dyDescent="0.3">
      <c r="A5" s="33" t="s">
        <v>68</v>
      </c>
      <c r="B5" s="34">
        <f ca="1">SUM(OFFSET(V8,1,0,500,1))</f>
        <v>2831677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15</v>
      </c>
      <c r="F9" s="22">
        <v>0</v>
      </c>
      <c r="G9" s="23">
        <v>0</v>
      </c>
      <c r="H9" s="23">
        <v>0</v>
      </c>
      <c r="I9" s="23">
        <v>0</v>
      </c>
      <c r="J9" s="23">
        <v>168914</v>
      </c>
      <c r="K9" s="24">
        <v>0</v>
      </c>
      <c r="L9" s="25" t="s">
        <v>32</v>
      </c>
      <c r="M9" s="26"/>
      <c r="N9" s="26"/>
      <c r="O9" s="26"/>
      <c r="P9" s="26"/>
      <c r="Q9" s="26"/>
      <c r="R9" s="26"/>
      <c r="S9" s="26"/>
      <c r="T9" s="26"/>
      <c r="U9" s="27">
        <f t="shared" ref="U9:U32" si="0">SUM(M9:T9)</f>
        <v>0</v>
      </c>
      <c r="V9" s="28">
        <f t="shared" ref="V9:V32" si="1">SUM(F9:K9)</f>
        <v>168914</v>
      </c>
    </row>
    <row r="10" spans="1:22" x14ac:dyDescent="0.3">
      <c r="A10" s="19" t="s">
        <v>29</v>
      </c>
      <c r="B10" s="19" t="s">
        <v>35</v>
      </c>
      <c r="C10" s="20" t="s">
        <v>36</v>
      </c>
      <c r="D10" s="20">
        <v>2022</v>
      </c>
      <c r="E10" s="21" t="s">
        <v>37</v>
      </c>
      <c r="F10" s="22">
        <v>0</v>
      </c>
      <c r="G10" s="23">
        <v>0</v>
      </c>
      <c r="H10" s="23">
        <v>212328</v>
      </c>
      <c r="I10" s="23">
        <v>0</v>
      </c>
      <c r="J10" s="23">
        <v>0</v>
      </c>
      <c r="K10" s="24">
        <v>8804</v>
      </c>
      <c r="L10" s="25" t="s">
        <v>32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221132</v>
      </c>
    </row>
    <row r="11" spans="1:22" x14ac:dyDescent="0.3">
      <c r="A11" s="19" t="s">
        <v>38</v>
      </c>
      <c r="B11" s="19" t="s">
        <v>39</v>
      </c>
      <c r="C11" s="20" t="s">
        <v>40</v>
      </c>
      <c r="D11" s="20">
        <v>2022</v>
      </c>
      <c r="E11" s="21" t="s">
        <v>41</v>
      </c>
      <c r="F11" s="22">
        <v>50215</v>
      </c>
      <c r="G11" s="23">
        <v>0</v>
      </c>
      <c r="H11" s="23">
        <v>24112</v>
      </c>
      <c r="I11" s="23">
        <v>8941</v>
      </c>
      <c r="J11" s="23">
        <v>0</v>
      </c>
      <c r="K11" s="24">
        <v>1112</v>
      </c>
      <c r="L11" s="25" t="s">
        <v>32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84380</v>
      </c>
    </row>
    <row r="12" spans="1:22" x14ac:dyDescent="0.3">
      <c r="A12" s="19" t="s">
        <v>42</v>
      </c>
      <c r="B12" s="19" t="s">
        <v>43</v>
      </c>
      <c r="C12" s="20" t="s">
        <v>44</v>
      </c>
      <c r="D12" s="20">
        <v>2022</v>
      </c>
      <c r="E12" s="21" t="s">
        <v>41</v>
      </c>
      <c r="F12" s="22">
        <v>146894</v>
      </c>
      <c r="G12" s="23">
        <v>0</v>
      </c>
      <c r="H12" s="23">
        <v>38060</v>
      </c>
      <c r="I12" s="23">
        <v>6089</v>
      </c>
      <c r="J12" s="23">
        <v>0</v>
      </c>
      <c r="K12" s="24">
        <v>7520</v>
      </c>
      <c r="L12" s="25" t="s">
        <v>32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198563</v>
      </c>
    </row>
    <row r="13" spans="1:22" x14ac:dyDescent="0.3">
      <c r="A13" s="19" t="s">
        <v>45</v>
      </c>
      <c r="B13" s="19" t="s">
        <v>46</v>
      </c>
      <c r="C13" s="20" t="s">
        <v>47</v>
      </c>
      <c r="D13" s="20">
        <v>2022</v>
      </c>
      <c r="E13" s="21" t="s">
        <v>41</v>
      </c>
      <c r="F13" s="22">
        <v>0</v>
      </c>
      <c r="G13" s="23">
        <v>672444</v>
      </c>
      <c r="H13" s="23">
        <v>0</v>
      </c>
      <c r="I13" s="23">
        <v>0</v>
      </c>
      <c r="J13" s="23">
        <v>0</v>
      </c>
      <c r="K13" s="24">
        <v>37506</v>
      </c>
      <c r="L13" s="25" t="s">
        <v>69</v>
      </c>
      <c r="M13" s="26">
        <v>0</v>
      </c>
      <c r="N13" s="26">
        <v>0</v>
      </c>
      <c r="O13" s="26">
        <v>10</v>
      </c>
      <c r="P13" s="26">
        <v>13</v>
      </c>
      <c r="Q13" s="26">
        <v>15</v>
      </c>
      <c r="R13" s="26">
        <v>0</v>
      </c>
      <c r="S13" s="26">
        <v>0</v>
      </c>
      <c r="T13" s="26">
        <v>0</v>
      </c>
      <c r="U13" s="27">
        <f t="shared" si="0"/>
        <v>38</v>
      </c>
      <c r="V13" s="28">
        <f t="shared" si="1"/>
        <v>709950</v>
      </c>
    </row>
    <row r="14" spans="1:22" x14ac:dyDescent="0.3">
      <c r="A14" s="19" t="s">
        <v>45</v>
      </c>
      <c r="B14" s="19" t="s">
        <v>48</v>
      </c>
      <c r="C14" s="20" t="s">
        <v>49</v>
      </c>
      <c r="D14" s="20">
        <v>2022</v>
      </c>
      <c r="E14" s="21" t="s">
        <v>41</v>
      </c>
      <c r="F14" s="22">
        <v>0</v>
      </c>
      <c r="G14" s="23">
        <v>191760</v>
      </c>
      <c r="H14" s="23">
        <v>0</v>
      </c>
      <c r="I14" s="23">
        <v>0</v>
      </c>
      <c r="J14" s="23">
        <v>0</v>
      </c>
      <c r="K14" s="24">
        <v>8324</v>
      </c>
      <c r="L14" s="25" t="s">
        <v>69</v>
      </c>
      <c r="M14" s="26">
        <v>0</v>
      </c>
      <c r="N14" s="26">
        <v>0</v>
      </c>
      <c r="O14" s="26">
        <v>9</v>
      </c>
      <c r="P14" s="26">
        <v>3</v>
      </c>
      <c r="Q14" s="26">
        <v>1</v>
      </c>
      <c r="R14" s="26">
        <v>0</v>
      </c>
      <c r="S14" s="26">
        <v>0</v>
      </c>
      <c r="T14" s="26">
        <v>0</v>
      </c>
      <c r="U14" s="27">
        <f t="shared" si="0"/>
        <v>13</v>
      </c>
      <c r="V14" s="28">
        <f t="shared" si="1"/>
        <v>200084</v>
      </c>
    </row>
    <row r="15" spans="1:22" x14ac:dyDescent="0.3">
      <c r="A15" s="19" t="s">
        <v>50</v>
      </c>
      <c r="B15" s="19" t="s">
        <v>51</v>
      </c>
      <c r="C15" s="20" t="s">
        <v>52</v>
      </c>
      <c r="D15" s="20">
        <v>2022</v>
      </c>
      <c r="E15" s="21" t="s">
        <v>41</v>
      </c>
      <c r="F15" s="22">
        <v>0</v>
      </c>
      <c r="G15" s="23">
        <v>114084</v>
      </c>
      <c r="H15" s="23">
        <v>41544</v>
      </c>
      <c r="I15" s="23">
        <v>0</v>
      </c>
      <c r="J15" s="23">
        <v>0</v>
      </c>
      <c r="K15" s="24">
        <v>7873</v>
      </c>
      <c r="L15" s="25" t="s">
        <v>70</v>
      </c>
      <c r="M15" s="26">
        <v>0</v>
      </c>
      <c r="N15" s="26">
        <v>0</v>
      </c>
      <c r="O15" s="26">
        <v>9</v>
      </c>
      <c r="P15" s="26">
        <v>1</v>
      </c>
      <c r="Q15" s="26">
        <v>1</v>
      </c>
      <c r="R15" s="26">
        <v>0</v>
      </c>
      <c r="S15" s="26">
        <v>0</v>
      </c>
      <c r="T15" s="26">
        <v>0</v>
      </c>
      <c r="U15" s="27">
        <f t="shared" si="0"/>
        <v>11</v>
      </c>
      <c r="V15" s="28">
        <f t="shared" si="1"/>
        <v>163501</v>
      </c>
    </row>
    <row r="16" spans="1:22" x14ac:dyDescent="0.3">
      <c r="A16" s="19" t="s">
        <v>29</v>
      </c>
      <c r="B16" s="19" t="s">
        <v>53</v>
      </c>
      <c r="C16" s="20" t="s">
        <v>54</v>
      </c>
      <c r="D16" s="20">
        <v>2022</v>
      </c>
      <c r="E16" s="21" t="s">
        <v>41</v>
      </c>
      <c r="F16" s="22">
        <v>0</v>
      </c>
      <c r="G16" s="23">
        <v>0</v>
      </c>
      <c r="H16" s="23">
        <v>18956</v>
      </c>
      <c r="I16" s="23">
        <v>71074</v>
      </c>
      <c r="J16" s="23">
        <v>0</v>
      </c>
      <c r="K16" s="24">
        <v>5417</v>
      </c>
      <c r="L16" s="25" t="s">
        <v>32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95447</v>
      </c>
    </row>
    <row r="17" spans="1:22" x14ac:dyDescent="0.3">
      <c r="A17" s="19" t="s">
        <v>29</v>
      </c>
      <c r="B17" s="19" t="s">
        <v>55</v>
      </c>
      <c r="C17" s="20" t="s">
        <v>56</v>
      </c>
      <c r="D17" s="20">
        <v>2022</v>
      </c>
      <c r="E17" s="21" t="s">
        <v>41</v>
      </c>
      <c r="F17" s="22">
        <v>162499</v>
      </c>
      <c r="G17" s="23">
        <v>0</v>
      </c>
      <c r="H17" s="23">
        <v>94741</v>
      </c>
      <c r="I17" s="23">
        <v>0</v>
      </c>
      <c r="J17" s="23">
        <v>0</v>
      </c>
      <c r="K17" s="24">
        <v>17265</v>
      </c>
      <c r="L17" s="25" t="s">
        <v>32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274505</v>
      </c>
    </row>
    <row r="18" spans="1:22" x14ac:dyDescent="0.3">
      <c r="A18" s="19" t="s">
        <v>29</v>
      </c>
      <c r="B18" s="19" t="s">
        <v>57</v>
      </c>
      <c r="C18" s="20" t="s">
        <v>58</v>
      </c>
      <c r="D18" s="20">
        <v>2022</v>
      </c>
      <c r="E18" s="21" t="s">
        <v>41</v>
      </c>
      <c r="F18" s="22">
        <v>0</v>
      </c>
      <c r="G18" s="23">
        <v>0</v>
      </c>
      <c r="H18" s="23">
        <v>53000</v>
      </c>
      <c r="I18" s="23">
        <v>65614</v>
      </c>
      <c r="J18" s="23">
        <v>0</v>
      </c>
      <c r="K18" s="24">
        <v>5219</v>
      </c>
      <c r="L18" s="25" t="s">
        <v>32</v>
      </c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123833</v>
      </c>
    </row>
    <row r="19" spans="1:22" x14ac:dyDescent="0.3">
      <c r="A19" s="19" t="s">
        <v>29</v>
      </c>
      <c r="B19" s="19" t="s">
        <v>59</v>
      </c>
      <c r="C19" s="20" t="s">
        <v>60</v>
      </c>
      <c r="D19" s="20">
        <v>2022</v>
      </c>
      <c r="E19" s="21" t="s">
        <v>41</v>
      </c>
      <c r="F19" s="22">
        <v>0</v>
      </c>
      <c r="G19" s="23">
        <v>55860</v>
      </c>
      <c r="H19" s="23">
        <v>0</v>
      </c>
      <c r="I19" s="23">
        <v>0</v>
      </c>
      <c r="J19" s="23">
        <v>0</v>
      </c>
      <c r="K19" s="24">
        <v>3386</v>
      </c>
      <c r="L19" s="25" t="s">
        <v>70</v>
      </c>
      <c r="M19" s="26">
        <v>0</v>
      </c>
      <c r="N19" s="26">
        <v>0</v>
      </c>
      <c r="O19" s="26">
        <v>2</v>
      </c>
      <c r="P19" s="26">
        <v>1</v>
      </c>
      <c r="Q19" s="26">
        <v>1</v>
      </c>
      <c r="R19" s="26">
        <v>0</v>
      </c>
      <c r="S19" s="26">
        <v>0</v>
      </c>
      <c r="T19" s="26">
        <v>0</v>
      </c>
      <c r="U19" s="27">
        <f t="shared" si="0"/>
        <v>4</v>
      </c>
      <c r="V19" s="28">
        <f t="shared" si="1"/>
        <v>59246</v>
      </c>
    </row>
    <row r="20" spans="1:22" x14ac:dyDescent="0.3">
      <c r="A20" s="19" t="s">
        <v>29</v>
      </c>
      <c r="B20" s="19" t="s">
        <v>61</v>
      </c>
      <c r="C20" s="20" t="s">
        <v>62</v>
      </c>
      <c r="D20" s="20">
        <v>2022</v>
      </c>
      <c r="E20" s="21" t="s">
        <v>41</v>
      </c>
      <c r="F20" s="22">
        <v>0</v>
      </c>
      <c r="G20" s="23">
        <v>146244</v>
      </c>
      <c r="H20" s="23">
        <v>68801</v>
      </c>
      <c r="I20" s="23">
        <v>0</v>
      </c>
      <c r="J20" s="23">
        <v>0</v>
      </c>
      <c r="K20" s="24">
        <v>12945</v>
      </c>
      <c r="L20" s="25" t="s">
        <v>69</v>
      </c>
      <c r="M20" s="26">
        <v>0</v>
      </c>
      <c r="N20" s="26">
        <v>0</v>
      </c>
      <c r="O20" s="26">
        <v>1</v>
      </c>
      <c r="P20" s="26">
        <v>8</v>
      </c>
      <c r="Q20" s="26">
        <v>0</v>
      </c>
      <c r="R20" s="26">
        <v>0</v>
      </c>
      <c r="S20" s="26">
        <v>0</v>
      </c>
      <c r="T20" s="26">
        <v>0</v>
      </c>
      <c r="U20" s="27">
        <f t="shared" si="0"/>
        <v>9</v>
      </c>
      <c r="V20" s="28">
        <f t="shared" si="1"/>
        <v>227990</v>
      </c>
    </row>
    <row r="21" spans="1:22" x14ac:dyDescent="0.3">
      <c r="A21" s="19" t="s">
        <v>29</v>
      </c>
      <c r="B21" s="19" t="s">
        <v>63</v>
      </c>
      <c r="C21" s="20" t="s">
        <v>64</v>
      </c>
      <c r="D21" s="20">
        <v>2022</v>
      </c>
      <c r="E21" s="21" t="s">
        <v>41</v>
      </c>
      <c r="F21" s="22">
        <v>0</v>
      </c>
      <c r="G21" s="23">
        <v>179088</v>
      </c>
      <c r="H21" s="23">
        <v>42829</v>
      </c>
      <c r="I21" s="23">
        <v>0</v>
      </c>
      <c r="J21" s="23">
        <v>0</v>
      </c>
      <c r="K21" s="24">
        <v>9435</v>
      </c>
      <c r="L21" s="25" t="s">
        <v>70</v>
      </c>
      <c r="M21" s="26">
        <v>0</v>
      </c>
      <c r="N21" s="26">
        <v>0</v>
      </c>
      <c r="O21" s="26">
        <v>4</v>
      </c>
      <c r="P21" s="26">
        <v>6</v>
      </c>
      <c r="Q21" s="26">
        <v>0</v>
      </c>
      <c r="R21" s="26">
        <v>2</v>
      </c>
      <c r="S21" s="26">
        <v>0</v>
      </c>
      <c r="T21" s="26">
        <v>0</v>
      </c>
      <c r="U21" s="27">
        <f t="shared" si="0"/>
        <v>12</v>
      </c>
      <c r="V21" s="28">
        <f t="shared" si="1"/>
        <v>231352</v>
      </c>
    </row>
    <row r="22" spans="1:22" x14ac:dyDescent="0.3">
      <c r="A22" s="19" t="s">
        <v>29</v>
      </c>
      <c r="B22" s="19" t="s">
        <v>65</v>
      </c>
      <c r="C22" s="20" t="s">
        <v>66</v>
      </c>
      <c r="D22" s="20">
        <v>2022</v>
      </c>
      <c r="E22" s="21" t="s">
        <v>37</v>
      </c>
      <c r="F22" s="22">
        <v>0</v>
      </c>
      <c r="G22" s="23">
        <v>0</v>
      </c>
      <c r="H22" s="23">
        <v>67685</v>
      </c>
      <c r="I22" s="23">
        <v>0</v>
      </c>
      <c r="J22" s="23">
        <v>0</v>
      </c>
      <c r="K22" s="24">
        <v>5095</v>
      </c>
      <c r="L22" s="25" t="s">
        <v>32</v>
      </c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72780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0</v>
      </c>
    </row>
  </sheetData>
  <autoFilter ref="A8:V8" xr:uid="{509B1156-F584-4DAC-B261-ECF361194D1A}"/>
  <conditionalFormatting sqref="V9:V32">
    <cfRule type="cellIs" dxfId="3" priority="4" operator="lessThan">
      <formula>0</formula>
    </cfRule>
  </conditionalFormatting>
  <conditionalFormatting sqref="V9:V32">
    <cfRule type="expression" dxfId="2" priority="2">
      <formula>#REF!&lt;0</formula>
    </cfRule>
  </conditionalFormatting>
  <conditionalFormatting sqref="D9:D32">
    <cfRule type="expression" dxfId="1" priority="1">
      <formula>OR($D9&gt;2022,AND($D9&lt;2022,$D9&lt;&gt;""))</formula>
    </cfRule>
  </conditionalFormatting>
  <conditionalFormatting sqref="C9:C32">
    <cfRule type="expression" dxfId="0" priority="5">
      <formula>(#REF!&gt;1)</formula>
    </cfRule>
  </conditionalFormatting>
  <dataValidations count="3">
    <dataValidation type="list" allowBlank="1" showInputMessage="1" showErrorMessage="1" sqref="L9:L32" xr:uid="{82EFDD28-C054-4E3C-AF96-34F314541999}">
      <formula1>"N/A, FMR, Actual Rent"</formula1>
    </dataValidation>
    <dataValidation type="list" allowBlank="1" showInputMessage="1" showErrorMessage="1" sqref="E9:E32" xr:uid="{BEE04AAE-0D25-4C7E-AEE5-7C5F6FFAF405}">
      <formula1>"PH, TH, Joint TH &amp; PH-RRH, HMIS, SSO, TRA, PRA, SRA, S+C/SRO"</formula1>
    </dataValidation>
    <dataValidation allowBlank="1" showErrorMessage="1" sqref="A8:V8" xr:uid="{AB985A62-41FF-4A05-A467-E53D4C892258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2021-03-06T21:42:34Z</dcterms:created>
  <dcterms:modified xsi:type="dcterms:W3CDTF">2021-05-20T14:00:44Z</dcterms:modified>
</cp:coreProperties>
</file>