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A-500\"/>
    </mc:Choice>
  </mc:AlternateContent>
  <xr:revisionPtr revIDLastSave="0" documentId="13_ncr:1_{FD2B34B7-EE70-4EA9-889C-88F955A1134B}" xr6:coauthVersionLast="46" xr6:coauthVersionMax="46" xr10:uidLastSave="{00000000-0000-0000-0000-000000000000}"/>
  <bookViews>
    <workbookView xWindow="-108" yWindow="-108" windowWidth="27288" windowHeight="17664" xr2:uid="{215D5CE2-8877-4D50-A729-A5F046BA41D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1" i="1" l="1"/>
  <c r="V61" i="1"/>
  <c r="V60" i="1" l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<sst xmlns="http://schemas.openxmlformats.org/spreadsheetml/2006/main" count="299" uniqueCount="154">
  <si>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</si>
  <si>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</si>
  <si>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</si>
  <si>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</si>
  <si>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</si>
  <si>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</si>
  <si>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</si>
  <si>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</si>
  <si>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</si>
  <si>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</si>
  <si>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</si>
  <si>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</si>
  <si>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</si>
  <si>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</si>
  <si>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</si>
  <si>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</si>
  <si>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</si>
  <si>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</si>
  <si>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</si>
  <si>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</si>
  <si>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</si>
  <si>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</si>
  <si>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</si>
  <si>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</si>
  <si>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</si>
  <si>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</si>
  <si>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</si>
  <si>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</si>
  <si>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MA-516</t>
  </si>
  <si>
    <t>Commonwealth of Massachusetts</t>
  </si>
  <si>
    <t>Alternative House, Transitional Housing Program - 2019</t>
  </si>
  <si>
    <t>MA0146L1T162013</t>
  </si>
  <si>
    <t>TH</t>
  </si>
  <si>
    <t/>
  </si>
  <si>
    <t>Boston</t>
  </si>
  <si>
    <t>Massachusetts Balance of State CoC</t>
  </si>
  <si>
    <t>Department of Housing and Community Development</t>
  </si>
  <si>
    <t>Pathfinder PH Program</t>
  </si>
  <si>
    <t>MA0150L1T162013</t>
  </si>
  <si>
    <t>PH</t>
  </si>
  <si>
    <t>YWCA Fina House Project</t>
  </si>
  <si>
    <t>MA0215L1T162013</t>
  </si>
  <si>
    <t>Mystic Valley Homeless to Housing Consolidation</t>
  </si>
  <si>
    <t>MA0220L1T162013</t>
  </si>
  <si>
    <t>Tri-City Rental Assistance Project</t>
  </si>
  <si>
    <t>MA0223L1T162013</t>
  </si>
  <si>
    <t>LINCOLN ST</t>
  </si>
  <si>
    <t>MA0227L1T162013</t>
  </si>
  <si>
    <t>NEW BEGINNINGS</t>
  </si>
  <si>
    <t>MA0229L1T162013</t>
  </si>
  <si>
    <t>Aggressive Treatment and Relapse Prevention Program (ATARP)</t>
  </si>
  <si>
    <t>MA0240L1T162013</t>
  </si>
  <si>
    <t>Brookside Terrace S+C</t>
  </si>
  <si>
    <t>MA0241L1T162013</t>
  </si>
  <si>
    <t>Community Housing Initiative</t>
  </si>
  <si>
    <t>MA0242L1T162013</t>
  </si>
  <si>
    <t>Community Housing S+C</t>
  </si>
  <si>
    <t>MA0243L1T162013</t>
  </si>
  <si>
    <t>Greater Boston Mobile Stabilization Team</t>
  </si>
  <si>
    <t>MA0244L1T162013</t>
  </si>
  <si>
    <t>SSO</t>
  </si>
  <si>
    <t>Greater Boston Sponsor Based S+C</t>
  </si>
  <si>
    <t>MA0245L1T162013</t>
  </si>
  <si>
    <t>Greater Boston Tenant Based S+C</t>
  </si>
  <si>
    <t>MA0246L1T162013</t>
  </si>
  <si>
    <t>HOAP S+C</t>
  </si>
  <si>
    <t>MA0247L1T162013</t>
  </si>
  <si>
    <t>Journey to Success</t>
  </si>
  <si>
    <t>MA0249L1T162013</t>
  </si>
  <si>
    <t>North East Scattered Site Tenancy S+C</t>
  </si>
  <si>
    <t>MA0252L1T162013</t>
  </si>
  <si>
    <t>Post-Acute Treatment Services / Pre-Recovery Services (PDPR)</t>
  </si>
  <si>
    <t>MA0254L1T162013</t>
  </si>
  <si>
    <t>Proyecto Opciones</t>
  </si>
  <si>
    <t>MA0256L1T162013</t>
  </si>
  <si>
    <t>Scattered Site Transitional Apartment Project</t>
  </si>
  <si>
    <t>MA0257L1T162013</t>
  </si>
  <si>
    <t>Turn the Key</t>
  </si>
  <si>
    <t>MA0258L1T162013</t>
  </si>
  <si>
    <t>Shelter Plus Care</t>
  </si>
  <si>
    <t>MA0274L1T162013</t>
  </si>
  <si>
    <t>Wayside'ShortStop Transitional Housing Program</t>
  </si>
  <si>
    <t>MA0275L1T162013</t>
  </si>
  <si>
    <t>Greater Boston Rental Assistance for the Chronically Homeless</t>
  </si>
  <si>
    <t>MA0277L1T162013</t>
  </si>
  <si>
    <t>Advocates Supported Housing Consolidation</t>
  </si>
  <si>
    <t>MA0287L1T162013</t>
  </si>
  <si>
    <t>Somerville Stepping Stones (Consolidation)</t>
  </si>
  <si>
    <t>MA0327L1T162012</t>
  </si>
  <si>
    <t>HMIS Continuous Quality Improvement</t>
  </si>
  <si>
    <t>MA0340L1T162011</t>
  </si>
  <si>
    <t>Emmaus Inc.</t>
  </si>
  <si>
    <t>Home Again/Fresh Start</t>
  </si>
  <si>
    <t>MA0341L1T162008</t>
  </si>
  <si>
    <t>Disabled Family Leasing</t>
  </si>
  <si>
    <t>MA0342L1T162009</t>
  </si>
  <si>
    <t>Metrowest Leased Housing Consolidation</t>
  </si>
  <si>
    <t>MA0344L1T162010</t>
  </si>
  <si>
    <t>JRI Supportive Housing-Hope for Families Program</t>
  </si>
  <si>
    <t>MA0385L1T162009</t>
  </si>
  <si>
    <t>Julie House</t>
  </si>
  <si>
    <t>MA0395L1T162010</t>
  </si>
  <si>
    <t>Brookline Rental Assistance for the Chronically Homeless</t>
  </si>
  <si>
    <t>MA0396L1T162010</t>
  </si>
  <si>
    <t>Coordinated Entry</t>
  </si>
  <si>
    <t>MA0584L1T162004</t>
  </si>
  <si>
    <t>CTI Youth TH-RRH 2019</t>
  </si>
  <si>
    <t>MA0606L1T162003</t>
  </si>
  <si>
    <t>Joint TH &amp; PH-RRH</t>
  </si>
  <si>
    <t>North Star Housing</t>
  </si>
  <si>
    <t>MA0612L1T162003</t>
  </si>
  <si>
    <t>Housing Pronto</t>
  </si>
  <si>
    <t>MA0613L1T162003</t>
  </si>
  <si>
    <t>HMIS Dedicated</t>
  </si>
  <si>
    <t>MA0614L1T162003</t>
  </si>
  <si>
    <t>TSS TH-RRH Combined</t>
  </si>
  <si>
    <t>MA0645L1T162002</t>
  </si>
  <si>
    <t>LTLC Permanent Supportive Housing Program</t>
  </si>
  <si>
    <t>MA0672L1T162001</t>
  </si>
  <si>
    <t>CTI PH-PSH for People Experiencing Chronic Homelessness 2019</t>
  </si>
  <si>
    <t>MA0674L1T162001</t>
  </si>
  <si>
    <t>MA-516 Coordinated Entry</t>
  </si>
  <si>
    <t>MA0683L1T162001</t>
  </si>
  <si>
    <t>Respond PH-RRH DV Bonus</t>
  </si>
  <si>
    <t>MA0685D1T162001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</si>
  <si>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</si>
  <si>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</si>
  <si>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Haverhill Housing Authority</t>
  </si>
  <si>
    <t>Evergreen Place I</t>
  </si>
  <si>
    <t>MA0184L1T102006</t>
  </si>
  <si>
    <t>City of Peabody</t>
  </si>
  <si>
    <t>Emerson Street Shelter Plus Care</t>
  </si>
  <si>
    <t>MA0186L1T102013</t>
  </si>
  <si>
    <t>Veterans Northeast Outreach Center, Inc.</t>
  </si>
  <si>
    <t>Campus Apartments Consolidation</t>
  </si>
  <si>
    <t>MA0413L1T102008</t>
  </si>
  <si>
    <t>Action Inc</t>
  </si>
  <si>
    <t>Welcome Home 1 Expansion</t>
  </si>
  <si>
    <t>MA0442L1T102008</t>
  </si>
  <si>
    <t>HMIS Renewal 2019</t>
  </si>
  <si>
    <t>MA0444L1T102008</t>
  </si>
  <si>
    <t>North Shore CofC - Coordinated Entry Combined</t>
  </si>
  <si>
    <t>MA0522L1T102005</t>
  </si>
  <si>
    <t>Maya's House</t>
  </si>
  <si>
    <t>MA0639L1T102002</t>
  </si>
  <si>
    <t>Emmaus Rapid Rehousing Program</t>
  </si>
  <si>
    <t>MA0640L1T102002</t>
  </si>
  <si>
    <t>Campus TH RRH</t>
  </si>
  <si>
    <t>MA0642L1T102002</t>
  </si>
  <si>
    <t>FMR</t>
  </si>
  <si>
    <t>Actual Rent</t>
  </si>
  <si>
    <t>Somerville Homeless Coalition, Inc.</t>
  </si>
  <si>
    <t>Better Homes 4</t>
  </si>
  <si>
    <t>MA0615L1T171801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</si>
</sst>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12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2E2B-3F27-4CFF-9209-BDCE3AF9FA22}">
  <sheetPr codeName="Sheet157">
    <pageSetUpPr fitToPage="1"/>
  </sheetPr>
  <dimension ref="A1:V6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125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126</v>
      </c>
      <c r="B5" s="34">
        <f ca="1">SUM(OFFSET(V8,1,0,500,1))</f>
        <v>20494542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123698</v>
      </c>
      <c r="I9" s="23">
        <v>25451</v>
      </c>
      <c r="J9" s="23">
        <v>9500</v>
      </c>
      <c r="K9" s="24">
        <v>11105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61" si="0">SUM(M9:T9)</f>
        <v>0</v>
      </c>
      <c r="V9" s="28">
        <f t="shared" ref="V9:V61" si="1">SUM(F9:K9)</f>
        <v>169754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0</v>
      </c>
      <c r="H10" s="23">
        <v>200370</v>
      </c>
      <c r="I10" s="23">
        <v>85240</v>
      </c>
      <c r="J10" s="23">
        <v>0</v>
      </c>
      <c r="K10" s="24">
        <v>2630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288240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39</v>
      </c>
      <c r="F11" s="22">
        <v>0</v>
      </c>
      <c r="G11" s="23">
        <v>0</v>
      </c>
      <c r="H11" s="23">
        <v>9708</v>
      </c>
      <c r="I11" s="23">
        <v>16953</v>
      </c>
      <c r="J11" s="23">
        <v>0</v>
      </c>
      <c r="K11" s="24">
        <v>1035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27696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39</v>
      </c>
      <c r="F12" s="22">
        <v>1717836</v>
      </c>
      <c r="G12" s="23">
        <v>0</v>
      </c>
      <c r="H12" s="23">
        <v>129741</v>
      </c>
      <c r="I12" s="23">
        <v>1028</v>
      </c>
      <c r="J12" s="23">
        <v>0</v>
      </c>
      <c r="K12" s="24">
        <v>72818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1921423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39</v>
      </c>
      <c r="F13" s="22">
        <v>0</v>
      </c>
      <c r="G13" s="23">
        <v>182880</v>
      </c>
      <c r="H13" s="23">
        <v>0</v>
      </c>
      <c r="I13" s="23">
        <v>0</v>
      </c>
      <c r="J13" s="23">
        <v>0</v>
      </c>
      <c r="K13" s="24">
        <v>6116</v>
      </c>
      <c r="L13" s="25" t="s">
        <v>150</v>
      </c>
      <c r="M13" s="26">
        <v>0</v>
      </c>
      <c r="N13" s="26">
        <v>0</v>
      </c>
      <c r="O13" s="26">
        <v>10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10</v>
      </c>
      <c r="V13" s="28">
        <f t="shared" si="1"/>
        <v>188996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39</v>
      </c>
      <c r="F14" s="22">
        <v>0</v>
      </c>
      <c r="G14" s="23">
        <v>0</v>
      </c>
      <c r="H14" s="23">
        <v>33600</v>
      </c>
      <c r="I14" s="23">
        <v>69463</v>
      </c>
      <c r="J14" s="23">
        <v>0</v>
      </c>
      <c r="K14" s="24">
        <v>5275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108338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39</v>
      </c>
      <c r="F15" s="22">
        <v>17254</v>
      </c>
      <c r="G15" s="23">
        <v>0</v>
      </c>
      <c r="H15" s="23">
        <v>68350</v>
      </c>
      <c r="I15" s="23">
        <v>52103</v>
      </c>
      <c r="J15" s="23">
        <v>0</v>
      </c>
      <c r="K15" s="24">
        <v>7654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145361</v>
      </c>
    </row>
    <row r="16" spans="1:22" x14ac:dyDescent="0.3">
      <c r="A16" s="19" t="s">
        <v>29</v>
      </c>
      <c r="B16" s="19" t="s">
        <v>50</v>
      </c>
      <c r="C16" s="20" t="s">
        <v>51</v>
      </c>
      <c r="D16" s="20">
        <v>2022</v>
      </c>
      <c r="E16" s="21" t="s">
        <v>39</v>
      </c>
      <c r="F16" s="22">
        <v>818483</v>
      </c>
      <c r="G16" s="23">
        <v>0</v>
      </c>
      <c r="H16" s="23">
        <v>100680</v>
      </c>
      <c r="I16" s="23">
        <v>0</v>
      </c>
      <c r="J16" s="23">
        <v>0</v>
      </c>
      <c r="K16" s="24">
        <v>44199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963362</v>
      </c>
    </row>
    <row r="17" spans="1:22" x14ac:dyDescent="0.3">
      <c r="A17" s="19" t="s">
        <v>29</v>
      </c>
      <c r="B17" s="19" t="s">
        <v>52</v>
      </c>
      <c r="C17" s="20" t="s">
        <v>53</v>
      </c>
      <c r="D17" s="20">
        <v>2022</v>
      </c>
      <c r="E17" s="21" t="s">
        <v>39</v>
      </c>
      <c r="F17" s="22">
        <v>0</v>
      </c>
      <c r="G17" s="23">
        <v>313200</v>
      </c>
      <c r="H17" s="23">
        <v>0</v>
      </c>
      <c r="I17" s="23">
        <v>0</v>
      </c>
      <c r="J17" s="23">
        <v>0</v>
      </c>
      <c r="K17" s="24">
        <v>13563</v>
      </c>
      <c r="L17" s="25" t="s">
        <v>149</v>
      </c>
      <c r="M17" s="26">
        <v>0</v>
      </c>
      <c r="N17" s="26">
        <v>0</v>
      </c>
      <c r="O17" s="26">
        <v>0</v>
      </c>
      <c r="P17" s="26">
        <v>18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18</v>
      </c>
      <c r="V17" s="28">
        <f t="shared" si="1"/>
        <v>326763</v>
      </c>
    </row>
    <row r="18" spans="1:22" x14ac:dyDescent="0.3">
      <c r="A18" s="19" t="s">
        <v>29</v>
      </c>
      <c r="B18" s="19" t="s">
        <v>54</v>
      </c>
      <c r="C18" s="20" t="s">
        <v>55</v>
      </c>
      <c r="D18" s="20">
        <v>2022</v>
      </c>
      <c r="E18" s="21" t="s">
        <v>39</v>
      </c>
      <c r="F18" s="22">
        <v>0</v>
      </c>
      <c r="G18" s="23">
        <v>0</v>
      </c>
      <c r="H18" s="23">
        <v>113500</v>
      </c>
      <c r="I18" s="23">
        <v>0</v>
      </c>
      <c r="J18" s="23">
        <v>6500</v>
      </c>
      <c r="K18" s="24">
        <v>8400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128400</v>
      </c>
    </row>
    <row r="19" spans="1:22" x14ac:dyDescent="0.3">
      <c r="A19" s="19" t="s">
        <v>29</v>
      </c>
      <c r="B19" s="19" t="s">
        <v>56</v>
      </c>
      <c r="C19" s="20" t="s">
        <v>57</v>
      </c>
      <c r="D19" s="20">
        <v>2022</v>
      </c>
      <c r="E19" s="21" t="s">
        <v>39</v>
      </c>
      <c r="F19" s="22">
        <v>0</v>
      </c>
      <c r="G19" s="23">
        <v>870612</v>
      </c>
      <c r="H19" s="23">
        <v>0</v>
      </c>
      <c r="I19" s="23">
        <v>0</v>
      </c>
      <c r="J19" s="23">
        <v>0</v>
      </c>
      <c r="K19" s="24">
        <v>39247</v>
      </c>
      <c r="L19" s="25" t="s">
        <v>149</v>
      </c>
      <c r="M19" s="26">
        <v>0</v>
      </c>
      <c r="N19" s="26">
        <v>0</v>
      </c>
      <c r="O19" s="26">
        <v>3</v>
      </c>
      <c r="P19" s="26">
        <v>38</v>
      </c>
      <c r="Q19" s="26">
        <v>4</v>
      </c>
      <c r="R19" s="26">
        <v>0</v>
      </c>
      <c r="S19" s="26">
        <v>0</v>
      </c>
      <c r="T19" s="26">
        <v>0</v>
      </c>
      <c r="U19" s="27">
        <f t="shared" si="0"/>
        <v>45</v>
      </c>
      <c r="V19" s="28">
        <f t="shared" si="1"/>
        <v>909859</v>
      </c>
    </row>
    <row r="20" spans="1:22" x14ac:dyDescent="0.3">
      <c r="A20" s="19" t="s">
        <v>29</v>
      </c>
      <c r="B20" s="19" t="s">
        <v>58</v>
      </c>
      <c r="C20" s="20" t="s">
        <v>59</v>
      </c>
      <c r="D20" s="20">
        <v>2022</v>
      </c>
      <c r="E20" s="21" t="s">
        <v>60</v>
      </c>
      <c r="F20" s="22">
        <v>0</v>
      </c>
      <c r="G20" s="23">
        <v>0</v>
      </c>
      <c r="H20" s="23">
        <v>185940</v>
      </c>
      <c r="I20" s="23">
        <v>0</v>
      </c>
      <c r="J20" s="23">
        <v>0</v>
      </c>
      <c r="K20" s="24">
        <v>13015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198955</v>
      </c>
    </row>
    <row r="21" spans="1:22" x14ac:dyDescent="0.3">
      <c r="A21" s="19" t="s">
        <v>29</v>
      </c>
      <c r="B21" s="19" t="s">
        <v>61</v>
      </c>
      <c r="C21" s="20" t="s">
        <v>62</v>
      </c>
      <c r="D21" s="20">
        <v>2022</v>
      </c>
      <c r="E21" s="21" t="s">
        <v>39</v>
      </c>
      <c r="F21" s="22">
        <v>0</v>
      </c>
      <c r="G21" s="23">
        <v>1104456</v>
      </c>
      <c r="H21" s="23">
        <v>0</v>
      </c>
      <c r="I21" s="23">
        <v>0</v>
      </c>
      <c r="J21" s="23">
        <v>0</v>
      </c>
      <c r="K21" s="24">
        <v>48113</v>
      </c>
      <c r="L21" s="25" t="s">
        <v>149</v>
      </c>
      <c r="M21" s="26">
        <v>16</v>
      </c>
      <c r="N21" s="26">
        <v>13</v>
      </c>
      <c r="O21" s="26">
        <v>8</v>
      </c>
      <c r="P21" s="26">
        <v>14</v>
      </c>
      <c r="Q21" s="26">
        <v>1</v>
      </c>
      <c r="R21" s="26">
        <v>1</v>
      </c>
      <c r="S21" s="26">
        <v>0</v>
      </c>
      <c r="T21" s="26">
        <v>0</v>
      </c>
      <c r="U21" s="27">
        <f t="shared" si="0"/>
        <v>53</v>
      </c>
      <c r="V21" s="28">
        <f t="shared" si="1"/>
        <v>1152569</v>
      </c>
    </row>
    <row r="22" spans="1:22" x14ac:dyDescent="0.3">
      <c r="A22" s="19" t="s">
        <v>29</v>
      </c>
      <c r="B22" s="19" t="s">
        <v>63</v>
      </c>
      <c r="C22" s="20" t="s">
        <v>64</v>
      </c>
      <c r="D22" s="20">
        <v>2022</v>
      </c>
      <c r="E22" s="21" t="s">
        <v>39</v>
      </c>
      <c r="F22" s="22">
        <v>0</v>
      </c>
      <c r="G22" s="23">
        <v>1397856</v>
      </c>
      <c r="H22" s="23">
        <v>0</v>
      </c>
      <c r="I22" s="23">
        <v>0</v>
      </c>
      <c r="J22" s="23">
        <v>0</v>
      </c>
      <c r="K22" s="24">
        <v>58850</v>
      </c>
      <c r="L22" s="25" t="s">
        <v>149</v>
      </c>
      <c r="M22" s="26">
        <v>0</v>
      </c>
      <c r="N22" s="26">
        <v>2</v>
      </c>
      <c r="O22" s="26">
        <v>46</v>
      </c>
      <c r="P22" s="26">
        <v>8</v>
      </c>
      <c r="Q22" s="26">
        <v>2</v>
      </c>
      <c r="R22" s="26">
        <v>0</v>
      </c>
      <c r="S22" s="26">
        <v>0</v>
      </c>
      <c r="T22" s="26">
        <v>0</v>
      </c>
      <c r="U22" s="27">
        <f t="shared" si="0"/>
        <v>58</v>
      </c>
      <c r="V22" s="28">
        <f t="shared" si="1"/>
        <v>1456706</v>
      </c>
    </row>
    <row r="23" spans="1:22" x14ac:dyDescent="0.3">
      <c r="A23" s="19" t="s">
        <v>29</v>
      </c>
      <c r="B23" s="19" t="s">
        <v>65</v>
      </c>
      <c r="C23" s="20" t="s">
        <v>66</v>
      </c>
      <c r="D23" s="20">
        <v>2022</v>
      </c>
      <c r="E23" s="21" t="s">
        <v>39</v>
      </c>
      <c r="F23" s="22">
        <v>0</v>
      </c>
      <c r="G23" s="23">
        <v>458904</v>
      </c>
      <c r="H23" s="23">
        <v>0</v>
      </c>
      <c r="I23" s="23">
        <v>0</v>
      </c>
      <c r="J23" s="23">
        <v>0</v>
      </c>
      <c r="K23" s="24">
        <v>20343</v>
      </c>
      <c r="L23" s="25" t="s">
        <v>149</v>
      </c>
      <c r="M23" s="26">
        <v>0</v>
      </c>
      <c r="N23" s="26">
        <v>0</v>
      </c>
      <c r="O23" s="26">
        <v>20</v>
      </c>
      <c r="P23" s="26">
        <v>7</v>
      </c>
      <c r="Q23" s="26">
        <v>3</v>
      </c>
      <c r="R23" s="26">
        <v>0</v>
      </c>
      <c r="S23" s="26">
        <v>0</v>
      </c>
      <c r="T23" s="26">
        <v>0</v>
      </c>
      <c r="U23" s="27">
        <f t="shared" si="0"/>
        <v>30</v>
      </c>
      <c r="V23" s="28">
        <f t="shared" si="1"/>
        <v>479247</v>
      </c>
    </row>
    <row r="24" spans="1:22" x14ac:dyDescent="0.3">
      <c r="A24" s="19" t="s">
        <v>29</v>
      </c>
      <c r="B24" s="19" t="s">
        <v>67</v>
      </c>
      <c r="C24" s="20" t="s">
        <v>68</v>
      </c>
      <c r="D24" s="20">
        <v>2022</v>
      </c>
      <c r="E24" s="21" t="s">
        <v>39</v>
      </c>
      <c r="F24" s="22">
        <v>383343</v>
      </c>
      <c r="G24" s="23">
        <v>0</v>
      </c>
      <c r="H24" s="23">
        <v>0</v>
      </c>
      <c r="I24" s="23">
        <v>29397</v>
      </c>
      <c r="J24" s="23">
        <v>0</v>
      </c>
      <c r="K24" s="24">
        <v>15618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428358</v>
      </c>
    </row>
    <row r="25" spans="1:22" x14ac:dyDescent="0.3">
      <c r="A25" s="19" t="s">
        <v>29</v>
      </c>
      <c r="B25" s="19" t="s">
        <v>69</v>
      </c>
      <c r="C25" s="20" t="s">
        <v>70</v>
      </c>
      <c r="D25" s="20">
        <v>2022</v>
      </c>
      <c r="E25" s="21" t="s">
        <v>39</v>
      </c>
      <c r="F25" s="22">
        <v>0</v>
      </c>
      <c r="G25" s="23">
        <v>199968</v>
      </c>
      <c r="H25" s="23">
        <v>0</v>
      </c>
      <c r="I25" s="23">
        <v>0</v>
      </c>
      <c r="J25" s="23">
        <v>0</v>
      </c>
      <c r="K25" s="24">
        <v>9658</v>
      </c>
      <c r="L25" s="25" t="s">
        <v>149</v>
      </c>
      <c r="M25" s="26">
        <v>0</v>
      </c>
      <c r="N25" s="26">
        <v>1</v>
      </c>
      <c r="O25" s="26">
        <v>4</v>
      </c>
      <c r="P25" s="26">
        <v>4</v>
      </c>
      <c r="Q25" s="26">
        <v>2</v>
      </c>
      <c r="R25" s="26">
        <v>0</v>
      </c>
      <c r="S25" s="26">
        <v>0</v>
      </c>
      <c r="T25" s="26">
        <v>0</v>
      </c>
      <c r="U25" s="27">
        <f t="shared" si="0"/>
        <v>11</v>
      </c>
      <c r="V25" s="28">
        <f t="shared" si="1"/>
        <v>209626</v>
      </c>
    </row>
    <row r="26" spans="1:22" x14ac:dyDescent="0.3">
      <c r="A26" s="19" t="s">
        <v>29</v>
      </c>
      <c r="B26" s="19" t="s">
        <v>71</v>
      </c>
      <c r="C26" s="20" t="s">
        <v>72</v>
      </c>
      <c r="D26" s="20">
        <v>2022</v>
      </c>
      <c r="E26" s="21" t="s">
        <v>39</v>
      </c>
      <c r="F26" s="22">
        <v>352384</v>
      </c>
      <c r="G26" s="23">
        <v>0</v>
      </c>
      <c r="H26" s="23">
        <v>252161</v>
      </c>
      <c r="I26" s="23">
        <v>0</v>
      </c>
      <c r="J26" s="23">
        <v>0</v>
      </c>
      <c r="K26" s="24">
        <v>32073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636618</v>
      </c>
    </row>
    <row r="27" spans="1:22" x14ac:dyDescent="0.3">
      <c r="A27" s="19" t="s">
        <v>29</v>
      </c>
      <c r="B27" s="19" t="s">
        <v>73</v>
      </c>
      <c r="C27" s="20" t="s">
        <v>74</v>
      </c>
      <c r="D27" s="20">
        <v>2022</v>
      </c>
      <c r="E27" s="21" t="s">
        <v>39</v>
      </c>
      <c r="F27" s="22">
        <v>0</v>
      </c>
      <c r="G27" s="23">
        <v>243468</v>
      </c>
      <c r="H27" s="23">
        <v>50389</v>
      </c>
      <c r="I27" s="23">
        <v>0</v>
      </c>
      <c r="J27" s="23">
        <v>0</v>
      </c>
      <c r="K27" s="24">
        <v>13082</v>
      </c>
      <c r="L27" s="25" t="s">
        <v>150</v>
      </c>
      <c r="M27" s="26">
        <v>0</v>
      </c>
      <c r="N27" s="26">
        <v>0</v>
      </c>
      <c r="O27" s="26">
        <v>8</v>
      </c>
      <c r="P27" s="26">
        <v>5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13</v>
      </c>
      <c r="V27" s="28">
        <f t="shared" si="1"/>
        <v>306939</v>
      </c>
    </row>
    <row r="28" spans="1:22" x14ac:dyDescent="0.3">
      <c r="A28" s="19" t="s">
        <v>29</v>
      </c>
      <c r="B28" s="19" t="s">
        <v>75</v>
      </c>
      <c r="C28" s="20" t="s">
        <v>76</v>
      </c>
      <c r="D28" s="20">
        <v>2022</v>
      </c>
      <c r="E28" s="21" t="s">
        <v>32</v>
      </c>
      <c r="F28" s="22">
        <v>201297</v>
      </c>
      <c r="G28" s="23">
        <v>0</v>
      </c>
      <c r="H28" s="23">
        <v>0</v>
      </c>
      <c r="I28" s="23">
        <v>0</v>
      </c>
      <c r="J28" s="23">
        <v>0</v>
      </c>
      <c r="K28" s="24">
        <v>10594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211891</v>
      </c>
    </row>
    <row r="29" spans="1:22" x14ac:dyDescent="0.3">
      <c r="A29" s="19" t="s">
        <v>29</v>
      </c>
      <c r="B29" s="19" t="s">
        <v>77</v>
      </c>
      <c r="C29" s="20" t="s">
        <v>78</v>
      </c>
      <c r="D29" s="20">
        <v>2022</v>
      </c>
      <c r="E29" s="21" t="s">
        <v>39</v>
      </c>
      <c r="F29" s="22">
        <v>1013553</v>
      </c>
      <c r="G29" s="23">
        <v>0</v>
      </c>
      <c r="H29" s="23">
        <v>190024</v>
      </c>
      <c r="I29" s="23">
        <v>68650</v>
      </c>
      <c r="J29" s="23">
        <v>0</v>
      </c>
      <c r="K29" s="24">
        <v>69417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1341644</v>
      </c>
    </row>
    <row r="30" spans="1:22" x14ac:dyDescent="0.3">
      <c r="A30" s="19" t="s">
        <v>29</v>
      </c>
      <c r="B30" s="19" t="s">
        <v>79</v>
      </c>
      <c r="C30" s="20" t="s">
        <v>80</v>
      </c>
      <c r="D30" s="20">
        <v>2022</v>
      </c>
      <c r="E30" s="21" t="s">
        <v>39</v>
      </c>
      <c r="F30" s="22">
        <v>0</v>
      </c>
      <c r="G30" s="23">
        <v>208272</v>
      </c>
      <c r="H30" s="23">
        <v>0</v>
      </c>
      <c r="I30" s="23">
        <v>0</v>
      </c>
      <c r="J30" s="23">
        <v>0</v>
      </c>
      <c r="K30" s="24">
        <v>13747</v>
      </c>
      <c r="L30" s="25" t="s">
        <v>149</v>
      </c>
      <c r="M30" s="26">
        <v>0</v>
      </c>
      <c r="N30" s="26">
        <v>0</v>
      </c>
      <c r="O30" s="26">
        <v>6</v>
      </c>
      <c r="P30" s="26">
        <v>0</v>
      </c>
      <c r="Q30" s="26">
        <v>2</v>
      </c>
      <c r="R30" s="26">
        <v>0</v>
      </c>
      <c r="S30" s="26">
        <v>0</v>
      </c>
      <c r="T30" s="26">
        <v>0</v>
      </c>
      <c r="U30" s="27">
        <f t="shared" si="0"/>
        <v>8</v>
      </c>
      <c r="V30" s="28">
        <f t="shared" si="1"/>
        <v>222019</v>
      </c>
    </row>
    <row r="31" spans="1:22" x14ac:dyDescent="0.3">
      <c r="A31" s="19" t="s">
        <v>29</v>
      </c>
      <c r="B31" s="19" t="s">
        <v>81</v>
      </c>
      <c r="C31" s="20" t="s">
        <v>82</v>
      </c>
      <c r="D31" s="20">
        <v>2022</v>
      </c>
      <c r="E31" s="21" t="s">
        <v>32</v>
      </c>
      <c r="F31" s="22">
        <v>63156</v>
      </c>
      <c r="G31" s="23">
        <v>0</v>
      </c>
      <c r="H31" s="23">
        <v>95040</v>
      </c>
      <c r="I31" s="23">
        <v>66488</v>
      </c>
      <c r="J31" s="23">
        <v>0</v>
      </c>
      <c r="K31" s="24">
        <v>15631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240315</v>
      </c>
    </row>
    <row r="32" spans="1:22" x14ac:dyDescent="0.3">
      <c r="A32" s="19" t="s">
        <v>29</v>
      </c>
      <c r="B32" s="19" t="s">
        <v>83</v>
      </c>
      <c r="C32" s="20" t="s">
        <v>84</v>
      </c>
      <c r="D32" s="20">
        <v>2022</v>
      </c>
      <c r="E32" s="21" t="s">
        <v>39</v>
      </c>
      <c r="F32" s="22">
        <v>317116</v>
      </c>
      <c r="G32" s="23">
        <v>0</v>
      </c>
      <c r="H32" s="23">
        <v>81611</v>
      </c>
      <c r="I32" s="23">
        <v>29271</v>
      </c>
      <c r="J32" s="23">
        <v>0</v>
      </c>
      <c r="K32" s="24">
        <v>20565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448563</v>
      </c>
    </row>
    <row r="33" spans="1:22" x14ac:dyDescent="0.3">
      <c r="A33" s="19" t="s">
        <v>29</v>
      </c>
      <c r="B33" s="19" t="s">
        <v>85</v>
      </c>
      <c r="C33" s="20" t="s">
        <v>86</v>
      </c>
      <c r="D33" s="20">
        <v>2022</v>
      </c>
      <c r="E33" s="21" t="s">
        <v>39</v>
      </c>
      <c r="F33" s="22">
        <v>422949</v>
      </c>
      <c r="G33" s="23">
        <v>0</v>
      </c>
      <c r="H33" s="23">
        <v>301378</v>
      </c>
      <c r="I33" s="23">
        <v>30722</v>
      </c>
      <c r="J33" s="23">
        <v>0</v>
      </c>
      <c r="K33" s="24">
        <v>29115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784164</v>
      </c>
    </row>
    <row r="34" spans="1:22" x14ac:dyDescent="0.3">
      <c r="A34" s="19" t="s">
        <v>29</v>
      </c>
      <c r="B34" s="19" t="s">
        <v>87</v>
      </c>
      <c r="C34" s="20" t="s">
        <v>88</v>
      </c>
      <c r="D34" s="20">
        <v>2022</v>
      </c>
      <c r="E34" s="21" t="s">
        <v>39</v>
      </c>
      <c r="F34" s="22">
        <v>269372</v>
      </c>
      <c r="G34" s="23">
        <v>0</v>
      </c>
      <c r="H34" s="23">
        <v>8141</v>
      </c>
      <c r="I34" s="23">
        <v>1357</v>
      </c>
      <c r="J34" s="23">
        <v>120</v>
      </c>
      <c r="K34" s="24">
        <v>11886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290876</v>
      </c>
    </row>
    <row r="35" spans="1:22" x14ac:dyDescent="0.3">
      <c r="A35" s="19" t="s">
        <v>29</v>
      </c>
      <c r="B35" s="19" t="s">
        <v>89</v>
      </c>
      <c r="C35" s="20" t="s">
        <v>90</v>
      </c>
      <c r="D35" s="20">
        <v>2022</v>
      </c>
      <c r="E35" s="21" t="s">
        <v>15</v>
      </c>
      <c r="F35" s="22">
        <v>0</v>
      </c>
      <c r="G35" s="23">
        <v>0</v>
      </c>
      <c r="H35" s="23">
        <v>0</v>
      </c>
      <c r="I35" s="23">
        <v>0</v>
      </c>
      <c r="J35" s="23">
        <v>358631</v>
      </c>
      <c r="K35" s="24">
        <v>19242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377873</v>
      </c>
    </row>
    <row r="36" spans="1:22" x14ac:dyDescent="0.3">
      <c r="A36" s="19" t="s">
        <v>91</v>
      </c>
      <c r="B36" s="19" t="s">
        <v>92</v>
      </c>
      <c r="C36" s="20" t="s">
        <v>93</v>
      </c>
      <c r="D36" s="20">
        <v>2022</v>
      </c>
      <c r="E36" s="21" t="s">
        <v>39</v>
      </c>
      <c r="F36" s="22">
        <v>206070</v>
      </c>
      <c r="G36" s="23">
        <v>0</v>
      </c>
      <c r="H36" s="23">
        <v>24620</v>
      </c>
      <c r="I36" s="23">
        <v>0</v>
      </c>
      <c r="J36" s="23">
        <v>0</v>
      </c>
      <c r="K36" s="24">
        <v>7730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238420</v>
      </c>
    </row>
    <row r="37" spans="1:22" x14ac:dyDescent="0.3">
      <c r="A37" s="19" t="s">
        <v>29</v>
      </c>
      <c r="B37" s="19" t="s">
        <v>94</v>
      </c>
      <c r="C37" s="20" t="s">
        <v>95</v>
      </c>
      <c r="D37" s="20">
        <v>2022</v>
      </c>
      <c r="E37" s="21" t="s">
        <v>39</v>
      </c>
      <c r="F37" s="22">
        <v>383149</v>
      </c>
      <c r="G37" s="23">
        <v>0</v>
      </c>
      <c r="H37" s="23">
        <v>8607</v>
      </c>
      <c r="I37" s="23">
        <v>0</v>
      </c>
      <c r="J37" s="23">
        <v>0</v>
      </c>
      <c r="K37" s="24">
        <v>13216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404972</v>
      </c>
    </row>
    <row r="38" spans="1:22" x14ac:dyDescent="0.3">
      <c r="A38" s="19" t="s">
        <v>29</v>
      </c>
      <c r="B38" s="19" t="s">
        <v>96</v>
      </c>
      <c r="C38" s="20" t="s">
        <v>97</v>
      </c>
      <c r="D38" s="20">
        <v>2022</v>
      </c>
      <c r="E38" s="21" t="s">
        <v>39</v>
      </c>
      <c r="F38" s="22">
        <v>432727</v>
      </c>
      <c r="G38" s="23">
        <v>0</v>
      </c>
      <c r="H38" s="23">
        <v>74556</v>
      </c>
      <c r="I38" s="23">
        <v>23205</v>
      </c>
      <c r="J38" s="23">
        <v>1363</v>
      </c>
      <c r="K38" s="24">
        <v>13871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545722</v>
      </c>
    </row>
    <row r="39" spans="1:22" x14ac:dyDescent="0.3">
      <c r="A39" s="19" t="s">
        <v>29</v>
      </c>
      <c r="B39" s="19" t="s">
        <v>98</v>
      </c>
      <c r="C39" s="20" t="s">
        <v>99</v>
      </c>
      <c r="D39" s="20">
        <v>2022</v>
      </c>
      <c r="E39" s="21" t="s">
        <v>39</v>
      </c>
      <c r="F39" s="22">
        <v>118246</v>
      </c>
      <c r="G39" s="23">
        <v>0</v>
      </c>
      <c r="H39" s="23">
        <v>17768</v>
      </c>
      <c r="I39" s="23">
        <v>0</v>
      </c>
      <c r="J39" s="23">
        <v>0</v>
      </c>
      <c r="K39" s="24">
        <v>6219</v>
      </c>
      <c r="L39" s="25" t="s">
        <v>33</v>
      </c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142233</v>
      </c>
    </row>
    <row r="40" spans="1:22" x14ac:dyDescent="0.3">
      <c r="A40" s="19" t="s">
        <v>29</v>
      </c>
      <c r="B40" s="19" t="s">
        <v>100</v>
      </c>
      <c r="C40" s="20" t="s">
        <v>101</v>
      </c>
      <c r="D40" s="20">
        <v>2022</v>
      </c>
      <c r="E40" s="21" t="s">
        <v>39</v>
      </c>
      <c r="F40" s="22">
        <v>0</v>
      </c>
      <c r="G40" s="23">
        <v>114528</v>
      </c>
      <c r="H40" s="23">
        <v>0</v>
      </c>
      <c r="I40" s="23">
        <v>0</v>
      </c>
      <c r="J40" s="23">
        <v>0</v>
      </c>
      <c r="K40" s="24">
        <v>5786</v>
      </c>
      <c r="L40" s="25" t="s">
        <v>149</v>
      </c>
      <c r="M40" s="26">
        <v>0</v>
      </c>
      <c r="N40" s="26">
        <v>0</v>
      </c>
      <c r="O40" s="26">
        <v>8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7">
        <f t="shared" si="0"/>
        <v>8</v>
      </c>
      <c r="V40" s="28">
        <f t="shared" si="1"/>
        <v>120314</v>
      </c>
    </row>
    <row r="41" spans="1:22" x14ac:dyDescent="0.3">
      <c r="A41" s="19" t="s">
        <v>29</v>
      </c>
      <c r="B41" s="19" t="s">
        <v>102</v>
      </c>
      <c r="C41" s="20" t="s">
        <v>103</v>
      </c>
      <c r="D41" s="20">
        <v>2022</v>
      </c>
      <c r="E41" s="21" t="s">
        <v>39</v>
      </c>
      <c r="F41" s="22">
        <v>0</v>
      </c>
      <c r="G41" s="23">
        <v>67956</v>
      </c>
      <c r="H41" s="23">
        <v>0</v>
      </c>
      <c r="I41" s="23">
        <v>0</v>
      </c>
      <c r="J41" s="23">
        <v>0</v>
      </c>
      <c r="K41" s="24">
        <v>2824</v>
      </c>
      <c r="L41" s="25" t="s">
        <v>149</v>
      </c>
      <c r="M41" s="26">
        <v>3</v>
      </c>
      <c r="N41" s="26">
        <v>1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7">
        <f t="shared" si="0"/>
        <v>4</v>
      </c>
      <c r="V41" s="28">
        <f t="shared" si="1"/>
        <v>70780</v>
      </c>
    </row>
    <row r="42" spans="1:22" x14ac:dyDescent="0.3">
      <c r="A42" s="19" t="s">
        <v>29</v>
      </c>
      <c r="B42" s="19" t="s">
        <v>104</v>
      </c>
      <c r="C42" s="20" t="s">
        <v>105</v>
      </c>
      <c r="D42" s="20">
        <v>2022</v>
      </c>
      <c r="E42" s="21" t="s">
        <v>60</v>
      </c>
      <c r="F42" s="22">
        <v>0</v>
      </c>
      <c r="G42" s="23">
        <v>0</v>
      </c>
      <c r="H42" s="23">
        <v>91460</v>
      </c>
      <c r="I42" s="23">
        <v>0</v>
      </c>
      <c r="J42" s="23">
        <v>0</v>
      </c>
      <c r="K42" s="24">
        <v>9145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100605</v>
      </c>
    </row>
    <row r="43" spans="1:22" x14ac:dyDescent="0.3">
      <c r="A43" s="19" t="s">
        <v>29</v>
      </c>
      <c r="B43" s="19" t="s">
        <v>106</v>
      </c>
      <c r="C43" s="20" t="s">
        <v>107</v>
      </c>
      <c r="D43" s="20">
        <v>2022</v>
      </c>
      <c r="E43" s="21" t="s">
        <v>108</v>
      </c>
      <c r="F43" s="22">
        <v>51288</v>
      </c>
      <c r="G43" s="23">
        <v>25608</v>
      </c>
      <c r="H43" s="23">
        <v>90330</v>
      </c>
      <c r="I43" s="23">
        <v>17236</v>
      </c>
      <c r="J43" s="23">
        <v>0</v>
      </c>
      <c r="K43" s="24">
        <v>12926</v>
      </c>
      <c r="L43" s="25" t="s">
        <v>149</v>
      </c>
      <c r="M43" s="26">
        <v>0</v>
      </c>
      <c r="N43" s="26">
        <v>2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7">
        <f t="shared" si="0"/>
        <v>2</v>
      </c>
      <c r="V43" s="28">
        <f t="shared" si="1"/>
        <v>197388</v>
      </c>
    </row>
    <row r="44" spans="1:22" x14ac:dyDescent="0.3">
      <c r="A44" s="19" t="s">
        <v>29</v>
      </c>
      <c r="B44" s="19" t="s">
        <v>109</v>
      </c>
      <c r="C44" s="20" t="s">
        <v>110</v>
      </c>
      <c r="D44" s="20">
        <v>2022</v>
      </c>
      <c r="E44" s="21" t="s">
        <v>39</v>
      </c>
      <c r="F44" s="22">
        <v>556370</v>
      </c>
      <c r="G44" s="23">
        <v>0</v>
      </c>
      <c r="H44" s="23">
        <v>82716</v>
      </c>
      <c r="I44" s="23">
        <v>29876</v>
      </c>
      <c r="J44" s="23">
        <v>0</v>
      </c>
      <c r="K44" s="24">
        <v>24347</v>
      </c>
      <c r="L44" s="25" t="s">
        <v>33</v>
      </c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693309</v>
      </c>
    </row>
    <row r="45" spans="1:22" x14ac:dyDescent="0.3">
      <c r="A45" s="19" t="s">
        <v>29</v>
      </c>
      <c r="B45" s="19" t="s">
        <v>111</v>
      </c>
      <c r="C45" s="20" t="s">
        <v>112</v>
      </c>
      <c r="D45" s="20">
        <v>2022</v>
      </c>
      <c r="E45" s="21" t="s">
        <v>39</v>
      </c>
      <c r="F45" s="22">
        <v>203429</v>
      </c>
      <c r="G45" s="23">
        <v>0</v>
      </c>
      <c r="H45" s="23">
        <v>34487</v>
      </c>
      <c r="I45" s="23">
        <v>0</v>
      </c>
      <c r="J45" s="23">
        <v>250</v>
      </c>
      <c r="K45" s="24">
        <v>6495</v>
      </c>
      <c r="L45" s="25" t="s">
        <v>33</v>
      </c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244661</v>
      </c>
    </row>
    <row r="46" spans="1:22" x14ac:dyDescent="0.3">
      <c r="A46" s="19" t="s">
        <v>29</v>
      </c>
      <c r="B46" s="19" t="s">
        <v>113</v>
      </c>
      <c r="C46" s="20" t="s">
        <v>114</v>
      </c>
      <c r="D46" s="20">
        <v>2022</v>
      </c>
      <c r="E46" s="21" t="s">
        <v>15</v>
      </c>
      <c r="F46" s="22">
        <v>0</v>
      </c>
      <c r="G46" s="23">
        <v>0</v>
      </c>
      <c r="H46" s="23">
        <v>0</v>
      </c>
      <c r="I46" s="23">
        <v>0</v>
      </c>
      <c r="J46" s="23">
        <v>63000</v>
      </c>
      <c r="K46" s="24">
        <v>6300</v>
      </c>
      <c r="L46" s="25" t="s">
        <v>33</v>
      </c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69300</v>
      </c>
    </row>
    <row r="47" spans="1:22" x14ac:dyDescent="0.3">
      <c r="A47" s="19" t="s">
        <v>29</v>
      </c>
      <c r="B47" s="19" t="s">
        <v>115</v>
      </c>
      <c r="C47" s="20" t="s">
        <v>116</v>
      </c>
      <c r="D47" s="20">
        <v>2022</v>
      </c>
      <c r="E47" s="21" t="s">
        <v>108</v>
      </c>
      <c r="F47" s="22">
        <v>0</v>
      </c>
      <c r="G47" s="23">
        <v>496512</v>
      </c>
      <c r="H47" s="23">
        <v>176534</v>
      </c>
      <c r="I47" s="23">
        <v>81108</v>
      </c>
      <c r="J47" s="23">
        <v>5000</v>
      </c>
      <c r="K47" s="24">
        <v>43233</v>
      </c>
      <c r="L47" s="25" t="s">
        <v>149</v>
      </c>
      <c r="M47" s="26">
        <v>0</v>
      </c>
      <c r="N47" s="26">
        <v>0</v>
      </c>
      <c r="O47" s="26">
        <v>1</v>
      </c>
      <c r="P47" s="26">
        <v>4</v>
      </c>
      <c r="Q47" s="26">
        <v>6</v>
      </c>
      <c r="R47" s="26">
        <v>4</v>
      </c>
      <c r="S47" s="26">
        <v>0</v>
      </c>
      <c r="T47" s="26">
        <v>0</v>
      </c>
      <c r="U47" s="27">
        <f t="shared" si="0"/>
        <v>15</v>
      </c>
      <c r="V47" s="28">
        <f t="shared" si="1"/>
        <v>802387</v>
      </c>
    </row>
    <row r="48" spans="1:22" x14ac:dyDescent="0.3">
      <c r="A48" s="19" t="s">
        <v>29</v>
      </c>
      <c r="B48" s="19" t="s">
        <v>117</v>
      </c>
      <c r="C48" s="20" t="s">
        <v>118</v>
      </c>
      <c r="D48" s="20">
        <v>2022</v>
      </c>
      <c r="E48" s="21" t="s">
        <v>39</v>
      </c>
      <c r="F48" s="22">
        <v>133421</v>
      </c>
      <c r="G48" s="23">
        <v>0</v>
      </c>
      <c r="H48" s="23">
        <v>0</v>
      </c>
      <c r="I48" s="23">
        <v>1138</v>
      </c>
      <c r="J48" s="23">
        <v>0</v>
      </c>
      <c r="K48" s="24">
        <v>5250</v>
      </c>
      <c r="L48" s="25" t="s">
        <v>33</v>
      </c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139809</v>
      </c>
    </row>
    <row r="49" spans="1:22" x14ac:dyDescent="0.3">
      <c r="A49" s="19" t="s">
        <v>29</v>
      </c>
      <c r="B49" s="19" t="s">
        <v>119</v>
      </c>
      <c r="C49" s="20" t="s">
        <v>120</v>
      </c>
      <c r="D49" s="20">
        <v>2022</v>
      </c>
      <c r="E49" s="21" t="s">
        <v>39</v>
      </c>
      <c r="F49" s="22">
        <v>0</v>
      </c>
      <c r="G49" s="23">
        <v>25608</v>
      </c>
      <c r="H49" s="23">
        <v>42530</v>
      </c>
      <c r="I49" s="23">
        <v>8738</v>
      </c>
      <c r="J49" s="23">
        <v>0</v>
      </c>
      <c r="K49" s="24">
        <v>3600</v>
      </c>
      <c r="L49" s="25" t="s">
        <v>149</v>
      </c>
      <c r="M49" s="26">
        <v>0</v>
      </c>
      <c r="N49" s="26">
        <v>2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7">
        <f t="shared" si="0"/>
        <v>2</v>
      </c>
      <c r="V49" s="28">
        <f t="shared" si="1"/>
        <v>80476</v>
      </c>
    </row>
    <row r="50" spans="1:22" x14ac:dyDescent="0.3">
      <c r="A50" s="19" t="s">
        <v>29</v>
      </c>
      <c r="B50" s="19" t="s">
        <v>121</v>
      </c>
      <c r="C50" s="20" t="s">
        <v>122</v>
      </c>
      <c r="D50" s="20">
        <v>2022</v>
      </c>
      <c r="E50" s="21" t="s">
        <v>60</v>
      </c>
      <c r="F50" s="22">
        <v>0</v>
      </c>
      <c r="G50" s="23">
        <v>0</v>
      </c>
      <c r="H50" s="23">
        <v>304822</v>
      </c>
      <c r="I50" s="23">
        <v>0</v>
      </c>
      <c r="J50" s="23">
        <v>0</v>
      </c>
      <c r="K50" s="24">
        <v>22724</v>
      </c>
      <c r="L50" s="25" t="s">
        <v>33</v>
      </c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327546</v>
      </c>
    </row>
    <row r="51" spans="1:22" x14ac:dyDescent="0.3">
      <c r="A51" s="19" t="s">
        <v>29</v>
      </c>
      <c r="B51" s="19" t="s">
        <v>123</v>
      </c>
      <c r="C51" s="20" t="s">
        <v>124</v>
      </c>
      <c r="D51" s="20">
        <v>2022</v>
      </c>
      <c r="E51" s="21" t="s">
        <v>39</v>
      </c>
      <c r="F51" s="22">
        <v>0</v>
      </c>
      <c r="G51" s="23">
        <v>143952</v>
      </c>
      <c r="H51" s="23">
        <v>61000</v>
      </c>
      <c r="I51" s="23">
        <v>0</v>
      </c>
      <c r="J51" s="23">
        <v>0</v>
      </c>
      <c r="K51" s="24">
        <v>16835</v>
      </c>
      <c r="L51" s="25" t="s">
        <v>149</v>
      </c>
      <c r="M51" s="26">
        <v>0</v>
      </c>
      <c r="N51" s="26">
        <v>0</v>
      </c>
      <c r="O51" s="26">
        <v>2</v>
      </c>
      <c r="P51" s="26">
        <v>1</v>
      </c>
      <c r="Q51" s="26">
        <v>2</v>
      </c>
      <c r="R51" s="26">
        <v>0</v>
      </c>
      <c r="S51" s="26">
        <v>0</v>
      </c>
      <c r="T51" s="26">
        <v>0</v>
      </c>
      <c r="U51" s="27">
        <f t="shared" si="0"/>
        <v>5</v>
      </c>
      <c r="V51" s="28">
        <f t="shared" si="1"/>
        <v>221787</v>
      </c>
    </row>
    <row r="52" spans="1:22" x14ac:dyDescent="0.3">
      <c r="A52" s="19" t="s">
        <v>127</v>
      </c>
      <c r="B52" s="19" t="s">
        <v>128</v>
      </c>
      <c r="C52" s="20" t="s">
        <v>129</v>
      </c>
      <c r="D52" s="20">
        <v>2022</v>
      </c>
      <c r="E52" s="21" t="s">
        <v>39</v>
      </c>
      <c r="F52" s="22">
        <v>0</v>
      </c>
      <c r="G52" s="23">
        <v>129360</v>
      </c>
      <c r="H52" s="23">
        <v>0</v>
      </c>
      <c r="I52" s="23">
        <v>0</v>
      </c>
      <c r="J52" s="23">
        <v>0</v>
      </c>
      <c r="K52" s="24">
        <v>7267</v>
      </c>
      <c r="L52" s="25" t="s">
        <v>150</v>
      </c>
      <c r="M52" s="26">
        <v>0</v>
      </c>
      <c r="N52" s="26">
        <v>11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7">
        <f t="shared" si="0"/>
        <v>11</v>
      </c>
      <c r="V52" s="28">
        <f t="shared" si="1"/>
        <v>136627</v>
      </c>
    </row>
    <row r="53" spans="1:22" x14ac:dyDescent="0.3">
      <c r="A53" s="19" t="s">
        <v>127</v>
      </c>
      <c r="B53" s="19" t="s">
        <v>131</v>
      </c>
      <c r="C53" s="20" t="s">
        <v>132</v>
      </c>
      <c r="D53" s="20">
        <v>2022</v>
      </c>
      <c r="E53" s="21" t="s">
        <v>39</v>
      </c>
      <c r="F53" s="22">
        <v>0</v>
      </c>
      <c r="G53" s="23">
        <v>110208</v>
      </c>
      <c r="H53" s="23">
        <v>6440</v>
      </c>
      <c r="I53" s="23">
        <v>0</v>
      </c>
      <c r="J53" s="23">
        <v>0</v>
      </c>
      <c r="K53" s="24">
        <v>6693</v>
      </c>
      <c r="L53" s="25" t="s">
        <v>149</v>
      </c>
      <c r="M53" s="26">
        <v>0</v>
      </c>
      <c r="N53" s="26">
        <v>0</v>
      </c>
      <c r="O53" s="26">
        <v>8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7">
        <f t="shared" si="0"/>
        <v>8</v>
      </c>
      <c r="V53" s="28">
        <f t="shared" si="1"/>
        <v>123341</v>
      </c>
    </row>
    <row r="54" spans="1:22" x14ac:dyDescent="0.3">
      <c r="A54" s="19" t="s">
        <v>133</v>
      </c>
      <c r="B54" s="19" t="s">
        <v>134</v>
      </c>
      <c r="C54" s="20" t="s">
        <v>135</v>
      </c>
      <c r="D54" s="20">
        <v>2022</v>
      </c>
      <c r="E54" s="21" t="s">
        <v>39</v>
      </c>
      <c r="F54" s="22">
        <v>518618</v>
      </c>
      <c r="G54" s="23">
        <v>0</v>
      </c>
      <c r="H54" s="23">
        <v>0</v>
      </c>
      <c r="I54" s="23">
        <v>0</v>
      </c>
      <c r="J54" s="23">
        <v>0</v>
      </c>
      <c r="K54" s="24">
        <v>30410</v>
      </c>
      <c r="L54" s="25" t="s">
        <v>33</v>
      </c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549028</v>
      </c>
    </row>
    <row r="55" spans="1:22" x14ac:dyDescent="0.3">
      <c r="A55" s="19" t="s">
        <v>136</v>
      </c>
      <c r="B55" s="19" t="s">
        <v>137</v>
      </c>
      <c r="C55" s="20" t="s">
        <v>138</v>
      </c>
      <c r="D55" s="20">
        <v>2022</v>
      </c>
      <c r="E55" s="21" t="s">
        <v>39</v>
      </c>
      <c r="F55" s="22">
        <v>533577</v>
      </c>
      <c r="G55" s="23">
        <v>0</v>
      </c>
      <c r="H55" s="23">
        <v>13262</v>
      </c>
      <c r="I55" s="23">
        <v>0</v>
      </c>
      <c r="J55" s="23">
        <v>0</v>
      </c>
      <c r="K55" s="24">
        <v>24148</v>
      </c>
      <c r="L55" s="25" t="s">
        <v>33</v>
      </c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570987</v>
      </c>
    </row>
    <row r="56" spans="1:22" x14ac:dyDescent="0.3">
      <c r="A56" s="19" t="s">
        <v>130</v>
      </c>
      <c r="B56" s="19" t="s">
        <v>139</v>
      </c>
      <c r="C56" s="20" t="s">
        <v>140</v>
      </c>
      <c r="D56" s="20">
        <v>2022</v>
      </c>
      <c r="E56" s="21" t="s">
        <v>15</v>
      </c>
      <c r="F56" s="22">
        <v>0</v>
      </c>
      <c r="G56" s="23">
        <v>0</v>
      </c>
      <c r="H56" s="23">
        <v>0</v>
      </c>
      <c r="I56" s="23">
        <v>0</v>
      </c>
      <c r="J56" s="23">
        <v>14000</v>
      </c>
      <c r="K56" s="24">
        <v>0</v>
      </c>
      <c r="L56" s="25" t="s">
        <v>33</v>
      </c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14000</v>
      </c>
    </row>
    <row r="57" spans="1:22" x14ac:dyDescent="0.3">
      <c r="A57" s="19" t="s">
        <v>91</v>
      </c>
      <c r="B57" s="19" t="s">
        <v>141</v>
      </c>
      <c r="C57" s="20" t="s">
        <v>142</v>
      </c>
      <c r="D57" s="20">
        <v>2022</v>
      </c>
      <c r="E57" s="21" t="s">
        <v>60</v>
      </c>
      <c r="F57" s="22">
        <v>0</v>
      </c>
      <c r="G57" s="23">
        <v>0</v>
      </c>
      <c r="H57" s="23">
        <v>180000</v>
      </c>
      <c r="I57" s="23">
        <v>0</v>
      </c>
      <c r="J57" s="23">
        <v>0</v>
      </c>
      <c r="K57" s="24">
        <v>8409</v>
      </c>
      <c r="L57" s="25" t="s">
        <v>33</v>
      </c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188409</v>
      </c>
    </row>
    <row r="58" spans="1:22" x14ac:dyDescent="0.3">
      <c r="A58" s="19" t="s">
        <v>127</v>
      </c>
      <c r="B58" s="19" t="s">
        <v>143</v>
      </c>
      <c r="C58" s="20" t="s">
        <v>144</v>
      </c>
      <c r="D58" s="20">
        <v>2022</v>
      </c>
      <c r="E58" s="21" t="s">
        <v>39</v>
      </c>
      <c r="F58" s="22">
        <v>0</v>
      </c>
      <c r="G58" s="23">
        <v>177120</v>
      </c>
      <c r="H58" s="23">
        <v>50855</v>
      </c>
      <c r="I58" s="23">
        <v>0</v>
      </c>
      <c r="J58" s="23">
        <v>0</v>
      </c>
      <c r="K58" s="24">
        <v>14015</v>
      </c>
      <c r="L58" s="25" t="s">
        <v>149</v>
      </c>
      <c r="M58" s="26">
        <v>0</v>
      </c>
      <c r="N58" s="26">
        <v>15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7">
        <f t="shared" si="0"/>
        <v>15</v>
      </c>
      <c r="V58" s="28">
        <f t="shared" si="1"/>
        <v>241990</v>
      </c>
    </row>
    <row r="59" spans="1:22" x14ac:dyDescent="0.3">
      <c r="A59" s="19" t="s">
        <v>91</v>
      </c>
      <c r="B59" s="19" t="s">
        <v>145</v>
      </c>
      <c r="C59" s="20" t="s">
        <v>146</v>
      </c>
      <c r="D59" s="20">
        <v>2022</v>
      </c>
      <c r="E59" s="21" t="s">
        <v>39</v>
      </c>
      <c r="F59" s="22">
        <v>0</v>
      </c>
      <c r="G59" s="23">
        <v>46176</v>
      </c>
      <c r="H59" s="23">
        <v>7222</v>
      </c>
      <c r="I59" s="23">
        <v>0</v>
      </c>
      <c r="J59" s="23">
        <v>0</v>
      </c>
      <c r="K59" s="24">
        <v>2700</v>
      </c>
      <c r="L59" s="25" t="s">
        <v>149</v>
      </c>
      <c r="M59" s="26">
        <v>0</v>
      </c>
      <c r="N59" s="26">
        <v>0</v>
      </c>
      <c r="O59" s="26">
        <v>2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7">
        <f t="shared" si="0"/>
        <v>2</v>
      </c>
      <c r="V59" s="28">
        <f t="shared" si="1"/>
        <v>56098</v>
      </c>
    </row>
    <row r="60" spans="1:22" x14ac:dyDescent="0.3">
      <c r="A60" s="19" t="s">
        <v>133</v>
      </c>
      <c r="B60" s="19" t="s">
        <v>147</v>
      </c>
      <c r="C60" s="20" t="s">
        <v>148</v>
      </c>
      <c r="D60" s="20">
        <v>2022</v>
      </c>
      <c r="E60" s="21" t="s">
        <v>108</v>
      </c>
      <c r="F60" s="22">
        <v>0</v>
      </c>
      <c r="G60" s="23">
        <v>137760</v>
      </c>
      <c r="H60" s="23">
        <v>6156</v>
      </c>
      <c r="I60" s="23">
        <v>0</v>
      </c>
      <c r="J60" s="23">
        <v>0</v>
      </c>
      <c r="K60" s="24">
        <v>9019</v>
      </c>
      <c r="L60" s="25" t="s">
        <v>149</v>
      </c>
      <c r="M60" s="26">
        <v>0</v>
      </c>
      <c r="N60" s="26">
        <v>0</v>
      </c>
      <c r="O60" s="26">
        <v>10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7">
        <f t="shared" si="0"/>
        <v>10</v>
      </c>
      <c r="V60" s="28">
        <f t="shared" si="1"/>
        <v>152935</v>
      </c>
    </row>
    <row r="61" spans="1:22" x14ac:dyDescent="0.3">
      <c r="A61" s="19" t="s">
        <v>151</v>
      </c>
      <c r="B61" s="19" t="s">
        <v>152</v>
      </c>
      <c r="C61" s="20" t="s">
        <v>153</v>
      </c>
      <c r="D61" s="20">
        <v>2020</v>
      </c>
      <c r="E61" s="21" t="s">
        <v>39</v>
      </c>
      <c r="F61" s="22">
        <v>71416</v>
      </c>
      <c r="G61" s="23">
        <v>0</v>
      </c>
      <c r="H61" s="23">
        <v>24793</v>
      </c>
      <c r="I61" s="23">
        <v>654</v>
      </c>
      <c r="J61" s="23">
        <v>0</v>
      </c>
      <c r="K61" s="24">
        <v>0</v>
      </c>
      <c r="L61" s="25" t="s">
        <v>33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7">
        <f t="shared" si="0"/>
        <v>0</v>
      </c>
      <c r="V61" s="28">
        <f t="shared" si="1"/>
        <v>96863</v>
      </c>
    </row>
    <row r="62" spans="1:22" x14ac:dyDescent="0.3">
      <c r="A62" s="19"/>
      <c r="B62" s="19"/>
      <c r="C62" s="20"/>
      <c r="D62" s="20"/>
      <c r="E62" s="21"/>
      <c r="F62" s="22"/>
      <c r="G62" s="23"/>
      <c r="H62" s="23"/>
      <c r="I62" s="23"/>
      <c r="J62" s="23"/>
      <c r="K62" s="24"/>
      <c r="L62" s="25"/>
      <c r="M62" s="26"/>
      <c r="N62" s="26"/>
      <c r="O62" s="26"/>
      <c r="P62" s="26"/>
      <c r="Q62" s="26"/>
      <c r="R62" s="26"/>
      <c r="S62" s="26"/>
      <c r="T62" s="26"/>
      <c r="U62" s="27"/>
      <c r="V62" s="28"/>
    </row>
    <row r="63" spans="1:22" x14ac:dyDescent="0.3">
      <c r="A63" s="19"/>
      <c r="B63" s="19"/>
      <c r="C63" s="20"/>
      <c r="D63" s="20"/>
      <c r="E63" s="21"/>
      <c r="F63" s="22"/>
      <c r="G63" s="23"/>
      <c r="H63" s="23"/>
      <c r="I63" s="23"/>
      <c r="J63" s="23"/>
      <c r="K63" s="24"/>
      <c r="L63" s="25"/>
      <c r="M63" s="26"/>
      <c r="N63" s="26"/>
      <c r="O63" s="26"/>
      <c r="P63" s="26"/>
      <c r="Q63" s="26"/>
      <c r="R63" s="26"/>
      <c r="S63" s="26"/>
      <c r="T63" s="26"/>
      <c r="U63" s="27"/>
      <c r="V63" s="28"/>
    </row>
    <row r="64" spans="1:22" x14ac:dyDescent="0.3">
      <c r="A64" s="19"/>
      <c r="B64" s="19"/>
      <c r="C64" s="20"/>
      <c r="D64" s="20"/>
      <c r="E64" s="21"/>
      <c r="F64" s="22"/>
      <c r="G64" s="23"/>
      <c r="H64" s="23"/>
      <c r="I64" s="23"/>
      <c r="J64" s="23"/>
      <c r="K64" s="24"/>
      <c r="L64" s="25"/>
      <c r="M64" s="26"/>
      <c r="N64" s="26"/>
      <c r="O64" s="26"/>
      <c r="P64" s="26"/>
      <c r="Q64" s="26"/>
      <c r="R64" s="26"/>
      <c r="S64" s="26"/>
      <c r="T64" s="26"/>
      <c r="U64" s="27"/>
      <c r="V64" s="28"/>
    </row>
    <row r="65" spans="1:22" x14ac:dyDescent="0.3">
      <c r="A65" s="19"/>
      <c r="B65" s="19"/>
      <c r="C65" s="20"/>
      <c r="D65" s="20"/>
      <c r="E65" s="21"/>
      <c r="F65" s="22"/>
      <c r="G65" s="23"/>
      <c r="H65" s="23"/>
      <c r="I65" s="23"/>
      <c r="J65" s="23"/>
      <c r="K65" s="24"/>
      <c r="L65" s="25"/>
      <c r="M65" s="26"/>
      <c r="N65" s="26"/>
      <c r="O65" s="26"/>
      <c r="P65" s="26"/>
      <c r="Q65" s="26"/>
      <c r="R65" s="26"/>
      <c r="S65" s="26"/>
      <c r="T65" s="26"/>
      <c r="U65" s="27"/>
      <c r="V65" s="28"/>
    </row>
    <row r="66" spans="1:22" x14ac:dyDescent="0.3">
      <c r="A66" s="19"/>
      <c r="B66" s="19"/>
      <c r="C66" s="20"/>
      <c r="D66" s="20"/>
      <c r="E66" s="21"/>
      <c r="F66" s="22"/>
      <c r="G66" s="23"/>
      <c r="H66" s="23"/>
      <c r="I66" s="23"/>
      <c r="J66" s="23"/>
      <c r="K66" s="24"/>
      <c r="L66" s="25"/>
      <c r="M66" s="26"/>
      <c r="N66" s="26"/>
      <c r="O66" s="26"/>
      <c r="P66" s="26"/>
      <c r="Q66" s="26"/>
      <c r="R66" s="26"/>
      <c r="S66" s="26"/>
      <c r="T66" s="26"/>
      <c r="U66" s="27"/>
      <c r="V66" s="28"/>
    </row>
    <row r="67" spans="1:22" x14ac:dyDescent="0.3">
      <c r="A67" s="19"/>
      <c r="B67" s="19"/>
      <c r="C67" s="20"/>
      <c r="D67" s="20"/>
      <c r="E67" s="21"/>
      <c r="F67" s="22"/>
      <c r="G67" s="23"/>
      <c r="H67" s="23"/>
      <c r="I67" s="23"/>
      <c r="J67" s="23"/>
      <c r="K67" s="24"/>
      <c r="L67" s="25"/>
      <c r="M67" s="26"/>
      <c r="N67" s="26"/>
      <c r="O67" s="26"/>
      <c r="P67" s="26"/>
      <c r="Q67" s="26"/>
      <c r="R67" s="26"/>
      <c r="S67" s="26"/>
      <c r="T67" s="26"/>
      <c r="U67" s="27"/>
      <c r="V67" s="28"/>
    </row>
  </sheetData>
  <autoFilter ref="A8:V8" xr:uid="{7036C188-800E-4E2F-963C-AF99A3E43AE1}"/>
  <conditionalFormatting sqref="V9:V28 V62:V67">
    <cfRule type="cellIs" dxfId="11" priority="14" operator="lessThan">
      <formula>0</formula>
    </cfRule>
  </conditionalFormatting>
  <conditionalFormatting sqref="V9:V28 V62:V67">
    <cfRule type="expression" dxfId="10" priority="12">
      <formula>#REF!&lt;0</formula>
    </cfRule>
  </conditionalFormatting>
  <conditionalFormatting sqref="D9:D28 D61:D67">
    <cfRule type="expression" dxfId="9" priority="11">
      <formula>OR($D9&gt;2022,AND($D9&lt;2022,$D9&lt;&gt;""))</formula>
    </cfRule>
  </conditionalFormatting>
  <conditionalFormatting sqref="V58:V60">
    <cfRule type="cellIs" dxfId="8" priority="10" operator="lessThan">
      <formula>0</formula>
    </cfRule>
  </conditionalFormatting>
  <conditionalFormatting sqref="V58:V60">
    <cfRule type="expression" dxfId="7" priority="8">
      <formula>#REF!&lt;0</formula>
    </cfRule>
  </conditionalFormatting>
  <conditionalFormatting sqref="D58:D60">
    <cfRule type="expression" dxfId="6" priority="7">
      <formula>OR($D58&gt;2022,AND($D58&lt;2022,$D58&lt;&gt;""))</formula>
    </cfRule>
  </conditionalFormatting>
  <conditionalFormatting sqref="V61">
    <cfRule type="cellIs" dxfId="5" priority="6" operator="lessThan">
      <formula>0</formula>
    </cfRule>
  </conditionalFormatting>
  <conditionalFormatting sqref="V61">
    <cfRule type="expression" dxfId="4" priority="5">
      <formula>#REF!&lt;0</formula>
    </cfRule>
  </conditionalFormatting>
  <conditionalFormatting sqref="V29:V57">
    <cfRule type="cellIs" dxfId="3" priority="4" operator="lessThan">
      <formula>0</formula>
    </cfRule>
  </conditionalFormatting>
  <conditionalFormatting sqref="V29:V57">
    <cfRule type="expression" dxfId="2" priority="2">
      <formula>#REF!&lt;0</formula>
    </cfRule>
  </conditionalFormatting>
  <conditionalFormatting sqref="D29:D57">
    <cfRule type="expression" dxfId="1" priority="1">
      <formula>OR($D29&gt;2022,AND($D29&lt;2022,$D29&lt;&gt;""))</formula>
    </cfRule>
  </conditionalFormatting>
  <conditionalFormatting sqref="C9:C67">
    <cfRule type="expression" dxfId="0" priority="15">
      <formula>(#REF!&gt;1)</formula>
    </cfRule>
  </conditionalFormatting>
  <dataValidations count="3">
    <dataValidation allowBlank="1" showErrorMessage="1" sqref="A8:V8" xr:uid="{CAFB2815-8C15-49DA-9014-F6742E299A13}"/>
    <dataValidation type="list" allowBlank="1" showInputMessage="1" showErrorMessage="1" sqref="L9:L67" xr:uid="{7159FD73-57FB-44D4-B5EC-22A6CE9FC737}">
      <formula1>"N/A, FMR, Actual Rent"</formula1>
    </dataValidation>
    <dataValidation type="list" allowBlank="1" showInputMessage="1" showErrorMessage="1" sqref="E9:E67" xr:uid="{36BC7DCC-7342-4A1A-9B72-D21D48F5723B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2021-03-06T21:42:36Z</dcterms:created>
  <dcterms:modified xsi:type="dcterms:W3CDTF">2021-05-20T14:00:42Z</dcterms:modified>
</cp:coreProperties>
</file>