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A-500\"/>
    </mc:Choice>
  </mc:AlternateContent>
  <xr:revisionPtr revIDLastSave="0" documentId="13_ncr:1_{0F2A87BF-4EAF-42CD-955D-7B1E97C5F61E}" xr6:coauthVersionLast="46" xr6:coauthVersionMax="46" xr10:uidLastSave="{00000000-0000-0000-0000-000000000000}"/>
  <bookViews>
    <workbookView xWindow="-108" yWindow="-108" windowWidth="27288" windowHeight="17664" xr2:uid="{1C6C2FA6-9A93-4511-BA74-E03646A2ADA6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8" i="1" l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<sst xmlns="http://schemas.openxmlformats.org/spreadsheetml/2006/main" count="134" uniqueCount="83">
  <si>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</si>
  <si>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</si>
  <si>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</si>
  <si>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</si>
  <si>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</si>
  <si>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</si>
  <si>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</si>
  <si>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</si>
  <si>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</si>
  <si>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</si>
  <si>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</si>
  <si>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</si>
  <si>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</si>
  <si>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</si>
  <si>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</si>
  <si>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</si>
  <si>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</si>
  <si>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</si>
  <si>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</si>
  <si>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</si>
  <si>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</si>
  <si>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</si>
  <si>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</si>
  <si>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</si>
  <si>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</si>
  <si>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</si>
  <si>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</si>
  <si>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</si>
  <si>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MA-506</t>
  </si>
  <si>
    <t>NewVue Affordable Housing Corporation</t>
  </si>
  <si>
    <t>Leighton Street</t>
  </si>
  <si>
    <t>MA0120L1T062013</t>
  </si>
  <si>
    <t>PH</t>
  </si>
  <si>
    <t/>
  </si>
  <si>
    <t>Boston</t>
  </si>
  <si>
    <t>Worcester City &amp; County CoC</t>
  </si>
  <si>
    <t>Central Massachusetts Housing Alliance, Inc.</t>
  </si>
  <si>
    <t>Central Massachusetts Housing Options</t>
  </si>
  <si>
    <t>MA0123L1T062013</t>
  </si>
  <si>
    <t>Genesis Supportive Housing</t>
  </si>
  <si>
    <t>MA0125L1T062013</t>
  </si>
  <si>
    <t>Green House</t>
  </si>
  <si>
    <t>MA0126L1T062013</t>
  </si>
  <si>
    <t>Healthy Impact Supportive Housing</t>
  </si>
  <si>
    <t>MA0127L1T062013</t>
  </si>
  <si>
    <t>Homeless Management Information System</t>
  </si>
  <si>
    <t>MA0129L1T062013</t>
  </si>
  <si>
    <t>North County Supportive Housing</t>
  </si>
  <si>
    <t>MA0131L1T062013</t>
  </si>
  <si>
    <t>Community Healthlink, Inc.</t>
  </si>
  <si>
    <t>Safe Haven</t>
  </si>
  <si>
    <t>MA0133L1T062013</t>
  </si>
  <si>
    <t>SH</t>
  </si>
  <si>
    <t>South County Homeless Project</t>
  </si>
  <si>
    <t>MA0134L1T062013</t>
  </si>
  <si>
    <t>Supportive Housing for the Disabled</t>
  </si>
  <si>
    <t>MA0135L1T062013</t>
  </si>
  <si>
    <t>Worcester County Leased Housing</t>
  </si>
  <si>
    <t>MA0137L1T062013</t>
  </si>
  <si>
    <t>Worcester Transitional Housing Consortium</t>
  </si>
  <si>
    <t>MA0140L1T062013</t>
  </si>
  <si>
    <t>TH</t>
  </si>
  <si>
    <t>Family Housing for the Disabled</t>
  </si>
  <si>
    <t>MA0407L1T062009</t>
  </si>
  <si>
    <t>SMOC Greater Worcester Housing Connection SHP</t>
  </si>
  <si>
    <t>MA0410L1T062009</t>
  </si>
  <si>
    <t>Coordinated Assessment Program</t>
  </si>
  <si>
    <t>MA0518L1T062005</t>
  </si>
  <si>
    <t>SSO</t>
  </si>
  <si>
    <t>GWHC Welcome Home Countywide Supportive Housing Program</t>
  </si>
  <si>
    <t>MA0519L1T062005</t>
  </si>
  <si>
    <t>Worcester Area Rental Assistance Project</t>
  </si>
  <si>
    <t>MA0565L1T062004</t>
  </si>
  <si>
    <t>Worcester Housing Plus Support</t>
  </si>
  <si>
    <t>MA0602L1T062003</t>
  </si>
  <si>
    <t>Friendly Family Housing</t>
  </si>
  <si>
    <t>MA0631L1T062002</t>
  </si>
  <si>
    <t>GWHC PSH 2019</t>
  </si>
  <si>
    <t>MA0670L1T062001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</si>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</sst>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DD339-5A60-4F63-89B8-E9D6E270E740}">
  <sheetPr codeName="Sheet151">
    <pageSetUpPr fitToPage="1"/>
  </sheetPr>
  <dimension ref="A1:V3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79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80</v>
      </c>
      <c r="B5" s="34">
        <f ca="1">SUM(OFFSET(V8,1,0,500,1))</f>
        <v>7188853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40944</v>
      </c>
      <c r="I9" s="23">
        <v>73691</v>
      </c>
      <c r="J9" s="23">
        <v>0</v>
      </c>
      <c r="K9" s="24">
        <v>4760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8" si="0">SUM(M9:T9)</f>
        <v>0</v>
      </c>
      <c r="V9" s="28">
        <f t="shared" ref="V9:V38" si="1">SUM(F9:K9)</f>
        <v>119395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0</v>
      </c>
      <c r="H10" s="23">
        <v>32107</v>
      </c>
      <c r="I10" s="23">
        <v>24030</v>
      </c>
      <c r="J10" s="23">
        <v>0</v>
      </c>
      <c r="K10" s="24">
        <v>3322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59459</v>
      </c>
    </row>
    <row r="11" spans="1:22" x14ac:dyDescent="0.3">
      <c r="A11" s="19" t="s">
        <v>36</v>
      </c>
      <c r="B11" s="19" t="s">
        <v>39</v>
      </c>
      <c r="C11" s="20" t="s">
        <v>40</v>
      </c>
      <c r="D11" s="20">
        <v>2022</v>
      </c>
      <c r="E11" s="21" t="s">
        <v>32</v>
      </c>
      <c r="F11" s="22">
        <v>0</v>
      </c>
      <c r="G11" s="23">
        <v>79524</v>
      </c>
      <c r="H11" s="23">
        <v>76293</v>
      </c>
      <c r="I11" s="23">
        <v>0</v>
      </c>
      <c r="J11" s="23">
        <v>0</v>
      </c>
      <c r="K11" s="24">
        <v>8879</v>
      </c>
      <c r="L11" s="25" t="s">
        <v>82</v>
      </c>
      <c r="M11" s="26">
        <v>0</v>
      </c>
      <c r="N11" s="26">
        <v>1</v>
      </c>
      <c r="O11" s="26">
        <v>11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12</v>
      </c>
      <c r="V11" s="28">
        <f t="shared" si="1"/>
        <v>164696</v>
      </c>
    </row>
    <row r="12" spans="1:22" x14ac:dyDescent="0.3">
      <c r="A12" s="19" t="s">
        <v>36</v>
      </c>
      <c r="B12" s="19" t="s">
        <v>41</v>
      </c>
      <c r="C12" s="20" t="s">
        <v>42</v>
      </c>
      <c r="D12" s="20">
        <v>2022</v>
      </c>
      <c r="E12" s="21" t="s">
        <v>32</v>
      </c>
      <c r="F12" s="22">
        <v>0</v>
      </c>
      <c r="G12" s="23">
        <v>0</v>
      </c>
      <c r="H12" s="23">
        <v>86905</v>
      </c>
      <c r="I12" s="23">
        <v>39385</v>
      </c>
      <c r="J12" s="23">
        <v>0</v>
      </c>
      <c r="K12" s="24">
        <v>7844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134134</v>
      </c>
    </row>
    <row r="13" spans="1:22" x14ac:dyDescent="0.3">
      <c r="A13" s="19" t="s">
        <v>36</v>
      </c>
      <c r="B13" s="19" t="s">
        <v>43</v>
      </c>
      <c r="C13" s="20" t="s">
        <v>44</v>
      </c>
      <c r="D13" s="20">
        <v>2022</v>
      </c>
      <c r="E13" s="21" t="s">
        <v>32</v>
      </c>
      <c r="F13" s="22">
        <v>0</v>
      </c>
      <c r="G13" s="23">
        <v>378300</v>
      </c>
      <c r="H13" s="23">
        <v>176104</v>
      </c>
      <c r="I13" s="23">
        <v>0</v>
      </c>
      <c r="J13" s="23">
        <v>0</v>
      </c>
      <c r="K13" s="24">
        <v>29459</v>
      </c>
      <c r="L13" s="25" t="s">
        <v>82</v>
      </c>
      <c r="M13" s="26">
        <v>0</v>
      </c>
      <c r="N13" s="26">
        <v>0</v>
      </c>
      <c r="O13" s="26">
        <v>19</v>
      </c>
      <c r="P13" s="26">
        <v>7</v>
      </c>
      <c r="Q13" s="26">
        <v>2</v>
      </c>
      <c r="R13" s="26">
        <v>0</v>
      </c>
      <c r="S13" s="26">
        <v>0</v>
      </c>
      <c r="T13" s="26">
        <v>0</v>
      </c>
      <c r="U13" s="27">
        <f t="shared" si="0"/>
        <v>28</v>
      </c>
      <c r="V13" s="28">
        <f t="shared" si="1"/>
        <v>583863</v>
      </c>
    </row>
    <row r="14" spans="1:22" x14ac:dyDescent="0.3">
      <c r="A14" s="19" t="s">
        <v>36</v>
      </c>
      <c r="B14" s="19" t="s">
        <v>45</v>
      </c>
      <c r="C14" s="20" t="s">
        <v>46</v>
      </c>
      <c r="D14" s="20">
        <v>2022</v>
      </c>
      <c r="E14" s="21" t="s">
        <v>15</v>
      </c>
      <c r="F14" s="22">
        <v>0</v>
      </c>
      <c r="G14" s="23">
        <v>0</v>
      </c>
      <c r="H14" s="23">
        <v>0</v>
      </c>
      <c r="I14" s="23">
        <v>0</v>
      </c>
      <c r="J14" s="23">
        <v>100000</v>
      </c>
      <c r="K14" s="24">
        <v>6999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106999</v>
      </c>
    </row>
    <row r="15" spans="1:22" x14ac:dyDescent="0.3">
      <c r="A15" s="19" t="s">
        <v>36</v>
      </c>
      <c r="B15" s="19" t="s">
        <v>47</v>
      </c>
      <c r="C15" s="20" t="s">
        <v>48</v>
      </c>
      <c r="D15" s="20">
        <v>2022</v>
      </c>
      <c r="E15" s="21" t="s">
        <v>32</v>
      </c>
      <c r="F15" s="22">
        <v>0</v>
      </c>
      <c r="G15" s="23">
        <v>90552</v>
      </c>
      <c r="H15" s="23">
        <v>25894</v>
      </c>
      <c r="I15" s="23">
        <v>0</v>
      </c>
      <c r="J15" s="23">
        <v>0</v>
      </c>
      <c r="K15" s="24">
        <v>4359</v>
      </c>
      <c r="L15" s="25" t="s">
        <v>82</v>
      </c>
      <c r="M15" s="26">
        <v>0</v>
      </c>
      <c r="N15" s="26">
        <v>0</v>
      </c>
      <c r="O15" s="26">
        <v>5</v>
      </c>
      <c r="P15" s="26">
        <v>2</v>
      </c>
      <c r="Q15" s="26">
        <v>1</v>
      </c>
      <c r="R15" s="26">
        <v>0</v>
      </c>
      <c r="S15" s="26">
        <v>0</v>
      </c>
      <c r="T15" s="26">
        <v>0</v>
      </c>
      <c r="U15" s="27">
        <f t="shared" si="0"/>
        <v>8</v>
      </c>
      <c r="V15" s="28">
        <f t="shared" si="1"/>
        <v>120805</v>
      </c>
    </row>
    <row r="16" spans="1:22" x14ac:dyDescent="0.3">
      <c r="A16" s="19" t="s">
        <v>49</v>
      </c>
      <c r="B16" s="19" t="s">
        <v>50</v>
      </c>
      <c r="C16" s="20" t="s">
        <v>51</v>
      </c>
      <c r="D16" s="20">
        <v>2022</v>
      </c>
      <c r="E16" s="21" t="s">
        <v>52</v>
      </c>
      <c r="F16" s="22">
        <v>61880</v>
      </c>
      <c r="G16" s="23">
        <v>0</v>
      </c>
      <c r="H16" s="23">
        <v>284720</v>
      </c>
      <c r="I16" s="23">
        <v>0</v>
      </c>
      <c r="J16" s="23">
        <v>0</v>
      </c>
      <c r="K16" s="24">
        <v>24262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370862</v>
      </c>
    </row>
    <row r="17" spans="1:22" x14ac:dyDescent="0.3">
      <c r="A17" s="19" t="s">
        <v>36</v>
      </c>
      <c r="B17" s="19" t="s">
        <v>53</v>
      </c>
      <c r="C17" s="20" t="s">
        <v>54</v>
      </c>
      <c r="D17" s="20">
        <v>2022</v>
      </c>
      <c r="E17" s="21" t="s">
        <v>32</v>
      </c>
      <c r="F17" s="22">
        <v>93735</v>
      </c>
      <c r="G17" s="23">
        <v>0</v>
      </c>
      <c r="H17" s="23">
        <v>72725</v>
      </c>
      <c r="I17" s="23">
        <v>0</v>
      </c>
      <c r="J17" s="23">
        <v>0</v>
      </c>
      <c r="K17" s="24">
        <v>9167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175627</v>
      </c>
    </row>
    <row r="18" spans="1:22" x14ac:dyDescent="0.3">
      <c r="A18" s="19" t="s">
        <v>36</v>
      </c>
      <c r="B18" s="19" t="s">
        <v>55</v>
      </c>
      <c r="C18" s="20" t="s">
        <v>56</v>
      </c>
      <c r="D18" s="20">
        <v>2022</v>
      </c>
      <c r="E18" s="21" t="s">
        <v>32</v>
      </c>
      <c r="F18" s="22">
        <v>95632</v>
      </c>
      <c r="G18" s="23">
        <v>0</v>
      </c>
      <c r="H18" s="23">
        <v>20595</v>
      </c>
      <c r="I18" s="23">
        <v>0</v>
      </c>
      <c r="J18" s="23">
        <v>0</v>
      </c>
      <c r="K18" s="24">
        <v>6573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122800</v>
      </c>
    </row>
    <row r="19" spans="1:22" x14ac:dyDescent="0.3">
      <c r="A19" s="19" t="s">
        <v>36</v>
      </c>
      <c r="B19" s="19" t="s">
        <v>57</v>
      </c>
      <c r="C19" s="20" t="s">
        <v>58</v>
      </c>
      <c r="D19" s="20">
        <v>2022</v>
      </c>
      <c r="E19" s="21" t="s">
        <v>32</v>
      </c>
      <c r="F19" s="22">
        <v>0</v>
      </c>
      <c r="G19" s="23">
        <v>1067604</v>
      </c>
      <c r="H19" s="23">
        <v>0</v>
      </c>
      <c r="I19" s="23">
        <v>0</v>
      </c>
      <c r="J19" s="23">
        <v>0</v>
      </c>
      <c r="K19" s="24">
        <v>57750</v>
      </c>
      <c r="L19" s="25" t="s">
        <v>82</v>
      </c>
      <c r="M19" s="26">
        <v>30</v>
      </c>
      <c r="N19" s="26">
        <v>3</v>
      </c>
      <c r="O19" s="26">
        <v>41</v>
      </c>
      <c r="P19" s="26">
        <v>18</v>
      </c>
      <c r="Q19" s="26">
        <v>11</v>
      </c>
      <c r="R19" s="26">
        <v>1</v>
      </c>
      <c r="S19" s="26">
        <v>0</v>
      </c>
      <c r="T19" s="26">
        <v>0</v>
      </c>
      <c r="U19" s="27">
        <f t="shared" si="0"/>
        <v>104</v>
      </c>
      <c r="V19" s="28">
        <f t="shared" si="1"/>
        <v>1125354</v>
      </c>
    </row>
    <row r="20" spans="1:22" x14ac:dyDescent="0.3">
      <c r="A20" s="19" t="s">
        <v>36</v>
      </c>
      <c r="B20" s="19" t="s">
        <v>59</v>
      </c>
      <c r="C20" s="20" t="s">
        <v>60</v>
      </c>
      <c r="D20" s="20">
        <v>2022</v>
      </c>
      <c r="E20" s="21" t="s">
        <v>61</v>
      </c>
      <c r="F20" s="22">
        <v>109244</v>
      </c>
      <c r="G20" s="23">
        <v>0</v>
      </c>
      <c r="H20" s="23">
        <v>317552</v>
      </c>
      <c r="I20" s="23">
        <v>19134</v>
      </c>
      <c r="J20" s="23">
        <v>0</v>
      </c>
      <c r="K20" s="24">
        <v>31215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477145</v>
      </c>
    </row>
    <row r="21" spans="1:22" x14ac:dyDescent="0.3">
      <c r="A21" s="19" t="s">
        <v>36</v>
      </c>
      <c r="B21" s="19" t="s">
        <v>62</v>
      </c>
      <c r="C21" s="20" t="s">
        <v>63</v>
      </c>
      <c r="D21" s="20">
        <v>2022</v>
      </c>
      <c r="E21" s="21" t="s">
        <v>32</v>
      </c>
      <c r="F21" s="22">
        <v>275877</v>
      </c>
      <c r="G21" s="23">
        <v>0</v>
      </c>
      <c r="H21" s="23">
        <v>45620</v>
      </c>
      <c r="I21" s="23">
        <v>0</v>
      </c>
      <c r="J21" s="23">
        <v>0</v>
      </c>
      <c r="K21" s="24">
        <v>15508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337005</v>
      </c>
    </row>
    <row r="22" spans="1:22" x14ac:dyDescent="0.3">
      <c r="A22" s="19" t="s">
        <v>36</v>
      </c>
      <c r="B22" s="19" t="s">
        <v>64</v>
      </c>
      <c r="C22" s="20" t="s">
        <v>65</v>
      </c>
      <c r="D22" s="20">
        <v>2022</v>
      </c>
      <c r="E22" s="21" t="s">
        <v>32</v>
      </c>
      <c r="F22" s="22">
        <v>219033</v>
      </c>
      <c r="G22" s="23">
        <v>0</v>
      </c>
      <c r="H22" s="23">
        <v>0</v>
      </c>
      <c r="I22" s="23">
        <v>0</v>
      </c>
      <c r="J22" s="23">
        <v>0</v>
      </c>
      <c r="K22" s="24">
        <v>9368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228401</v>
      </c>
    </row>
    <row r="23" spans="1:22" x14ac:dyDescent="0.3">
      <c r="A23" s="19" t="s">
        <v>36</v>
      </c>
      <c r="B23" s="19" t="s">
        <v>66</v>
      </c>
      <c r="C23" s="20" t="s">
        <v>67</v>
      </c>
      <c r="D23" s="20">
        <v>2022</v>
      </c>
      <c r="E23" s="21" t="s">
        <v>68</v>
      </c>
      <c r="F23" s="22">
        <v>0</v>
      </c>
      <c r="G23" s="23">
        <v>0</v>
      </c>
      <c r="H23" s="23">
        <v>230470</v>
      </c>
      <c r="I23" s="23">
        <v>0</v>
      </c>
      <c r="J23" s="23">
        <v>0</v>
      </c>
      <c r="K23" s="24">
        <v>16132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246602</v>
      </c>
    </row>
    <row r="24" spans="1:22" x14ac:dyDescent="0.3">
      <c r="A24" s="19" t="s">
        <v>36</v>
      </c>
      <c r="B24" s="19" t="s">
        <v>69</v>
      </c>
      <c r="C24" s="20" t="s">
        <v>70</v>
      </c>
      <c r="D24" s="20">
        <v>2022</v>
      </c>
      <c r="E24" s="21" t="s">
        <v>32</v>
      </c>
      <c r="F24" s="22">
        <v>300345</v>
      </c>
      <c r="G24" s="23">
        <v>0</v>
      </c>
      <c r="H24" s="23">
        <v>92863</v>
      </c>
      <c r="I24" s="23">
        <v>0</v>
      </c>
      <c r="J24" s="23">
        <v>0</v>
      </c>
      <c r="K24" s="24">
        <v>22583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415791</v>
      </c>
    </row>
    <row r="25" spans="1:22" x14ac:dyDescent="0.3">
      <c r="A25" s="19" t="s">
        <v>36</v>
      </c>
      <c r="B25" s="19" t="s">
        <v>71</v>
      </c>
      <c r="C25" s="20" t="s">
        <v>72</v>
      </c>
      <c r="D25" s="20">
        <v>2022</v>
      </c>
      <c r="E25" s="21" t="s">
        <v>32</v>
      </c>
      <c r="F25" s="22">
        <v>0</v>
      </c>
      <c r="G25" s="23">
        <v>450888</v>
      </c>
      <c r="H25" s="23">
        <v>143524</v>
      </c>
      <c r="I25" s="23">
        <v>0</v>
      </c>
      <c r="J25" s="23">
        <v>0</v>
      </c>
      <c r="K25" s="24">
        <v>33458</v>
      </c>
      <c r="L25" s="25" t="s">
        <v>81</v>
      </c>
      <c r="M25" s="26">
        <v>3</v>
      </c>
      <c r="N25" s="26">
        <v>2</v>
      </c>
      <c r="O25" s="26">
        <v>22</v>
      </c>
      <c r="P25" s="26">
        <v>1</v>
      </c>
      <c r="Q25" s="26">
        <v>3</v>
      </c>
      <c r="R25" s="26">
        <v>1</v>
      </c>
      <c r="S25" s="26">
        <v>0</v>
      </c>
      <c r="T25" s="26">
        <v>0</v>
      </c>
      <c r="U25" s="27">
        <f t="shared" si="0"/>
        <v>32</v>
      </c>
      <c r="V25" s="28">
        <f t="shared" si="1"/>
        <v>627870</v>
      </c>
    </row>
    <row r="26" spans="1:22" x14ac:dyDescent="0.3">
      <c r="A26" s="19" t="s">
        <v>36</v>
      </c>
      <c r="B26" s="19" t="s">
        <v>73</v>
      </c>
      <c r="C26" s="20" t="s">
        <v>74</v>
      </c>
      <c r="D26" s="20">
        <v>2022</v>
      </c>
      <c r="E26" s="21" t="s">
        <v>32</v>
      </c>
      <c r="F26" s="22">
        <v>0</v>
      </c>
      <c r="G26" s="23">
        <v>680820</v>
      </c>
      <c r="H26" s="23">
        <v>217238</v>
      </c>
      <c r="I26" s="23">
        <v>0</v>
      </c>
      <c r="J26" s="23">
        <v>0</v>
      </c>
      <c r="K26" s="24">
        <v>53917</v>
      </c>
      <c r="L26" s="25" t="s">
        <v>81</v>
      </c>
      <c r="M26" s="26">
        <v>15</v>
      </c>
      <c r="N26" s="26">
        <v>2</v>
      </c>
      <c r="O26" s="26">
        <v>26</v>
      </c>
      <c r="P26" s="26">
        <v>5</v>
      </c>
      <c r="Q26" s="26">
        <v>4</v>
      </c>
      <c r="R26" s="26">
        <v>0</v>
      </c>
      <c r="S26" s="26">
        <v>0</v>
      </c>
      <c r="T26" s="26">
        <v>0</v>
      </c>
      <c r="U26" s="27">
        <f t="shared" si="0"/>
        <v>52</v>
      </c>
      <c r="V26" s="28">
        <f t="shared" si="1"/>
        <v>951975</v>
      </c>
    </row>
    <row r="27" spans="1:22" x14ac:dyDescent="0.3">
      <c r="A27" s="19" t="s">
        <v>36</v>
      </c>
      <c r="B27" s="19" t="s">
        <v>75</v>
      </c>
      <c r="C27" s="20" t="s">
        <v>76</v>
      </c>
      <c r="D27" s="20">
        <v>2022</v>
      </c>
      <c r="E27" s="21" t="s">
        <v>32</v>
      </c>
      <c r="F27" s="22">
        <v>17645</v>
      </c>
      <c r="G27" s="23">
        <v>318216</v>
      </c>
      <c r="H27" s="23">
        <v>88520</v>
      </c>
      <c r="I27" s="23">
        <v>0</v>
      </c>
      <c r="J27" s="23">
        <v>0</v>
      </c>
      <c r="K27" s="24">
        <v>23558</v>
      </c>
      <c r="L27" s="25" t="s">
        <v>81</v>
      </c>
      <c r="M27" s="26">
        <v>0</v>
      </c>
      <c r="N27" s="26">
        <v>0</v>
      </c>
      <c r="O27" s="26">
        <v>0</v>
      </c>
      <c r="P27" s="26">
        <v>8</v>
      </c>
      <c r="Q27" s="26">
        <v>5</v>
      </c>
      <c r="R27" s="26">
        <v>3</v>
      </c>
      <c r="S27" s="26">
        <v>0</v>
      </c>
      <c r="T27" s="26">
        <v>0</v>
      </c>
      <c r="U27" s="27">
        <f t="shared" si="0"/>
        <v>16</v>
      </c>
      <c r="V27" s="28">
        <f t="shared" si="1"/>
        <v>447939</v>
      </c>
    </row>
    <row r="28" spans="1:22" x14ac:dyDescent="0.3">
      <c r="A28" s="19" t="s">
        <v>36</v>
      </c>
      <c r="B28" s="19" t="s">
        <v>77</v>
      </c>
      <c r="C28" s="20" t="s">
        <v>78</v>
      </c>
      <c r="D28" s="20">
        <v>2022</v>
      </c>
      <c r="E28" s="21" t="s">
        <v>32</v>
      </c>
      <c r="F28" s="22">
        <v>302312</v>
      </c>
      <c r="G28" s="23">
        <v>0</v>
      </c>
      <c r="H28" s="23">
        <v>10400</v>
      </c>
      <c r="I28" s="23">
        <v>36489</v>
      </c>
      <c r="J28" s="23">
        <v>0</v>
      </c>
      <c r="K28" s="24">
        <v>22930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372131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</sheetData>
  <autoFilter ref="A8:V8" xr:uid="{3A510120-C5DB-46C2-87FF-BD63890857A5}"/>
  <conditionalFormatting sqref="V9:V38">
    <cfRule type="cellIs" dxfId="3" priority="4" operator="lessThan">
      <formula>0</formula>
    </cfRule>
  </conditionalFormatting>
  <conditionalFormatting sqref="V9:V38">
    <cfRule type="expression" dxfId="2" priority="2">
      <formula>#REF!&lt;0</formula>
    </cfRule>
  </conditionalFormatting>
  <conditionalFormatting sqref="D9:D38">
    <cfRule type="expression" dxfId="1" priority="1">
      <formula>OR($D9&gt;2022,AND($D9&lt;2022,$D9&lt;&gt;""))</formula>
    </cfRule>
  </conditionalFormatting>
  <conditionalFormatting sqref="C9:C38">
    <cfRule type="expression" dxfId="0" priority="5">
      <formula>(#REF!&gt;1)</formula>
    </cfRule>
  </conditionalFormatting>
  <dataValidations count="3">
    <dataValidation type="list" allowBlank="1" showInputMessage="1" showErrorMessage="1" sqref="L9:L38" xr:uid="{31CAA3D9-72BC-4AB0-A165-C3AF6E242FCB}">
      <formula1>"N/A, FMR, Actual Rent"</formula1>
    </dataValidation>
    <dataValidation type="list" allowBlank="1" showInputMessage="1" showErrorMessage="1" sqref="E9:E38" xr:uid="{28805F74-F6D7-4CB0-A78B-32EBF17D78D6}">
      <formula1>"PH, TH, Joint TH &amp; PH-RRH, HMIS, SSO, TRA, PRA, SRA, S+C/SRO"</formula1>
    </dataValidation>
    <dataValidation allowBlank="1" showErrorMessage="1" sqref="A8:V8" xr:uid="{3636B0C4-633C-4268-82A0-A23D95FFDA7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2021-03-06T21:42:40Z</dcterms:created>
  <dcterms:modified xsi:type="dcterms:W3CDTF">2021-05-20T14:00:41Z</dcterms:modified>
</cp:coreProperties>
</file>