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A-500\"/>
    </mc:Choice>
  </mc:AlternateContent>
  <xr:revisionPtr revIDLastSave="0" documentId="13_ncr:1_{EE9C7DC7-9E79-46E4-B5FF-5C2934B9B369}" xr6:coauthVersionLast="46" xr6:coauthVersionMax="46" xr10:uidLastSave="{00000000-0000-0000-0000-000000000000}"/>
  <bookViews>
    <workbookView xWindow="-108" yWindow="-108" windowWidth="27288" windowHeight="17664" xr2:uid="{B13110A1-73DB-4685-9F54-C08E5468F59E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B5" i="1" s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<sst xmlns="http://schemas.openxmlformats.org/spreadsheetml/2006/main" count="74" uniqueCount="54">
  <si>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</si>
  <si>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</si>
  <si>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</si>
  <si>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</si>
  <si>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</si>
  <si>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</si>
  <si>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</si>
  <si>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</si>
  <si>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</si>
  <si>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</si>
  <si>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</si>
  <si>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</si>
  <si>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</si>
  <si>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</si>
  <si>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</si>
  <si>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</si>
  <si>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</si>
  <si>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</si>
  <si>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</si>
  <si>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</si>
  <si>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</si>
  <si>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</si>
  <si>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</si>
  <si>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</si>
  <si>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</si>
  <si>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</si>
  <si>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</si>
  <si>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</si>
  <si>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MA-505</t>
  </si>
  <si>
    <t>City of New Bedford</t>
  </si>
  <si>
    <t>Family Preservation Program</t>
  </si>
  <si>
    <t>MA0112L1T052013</t>
  </si>
  <si>
    <t>PH</t>
  </si>
  <si>
    <t/>
  </si>
  <si>
    <t>Boston</t>
  </si>
  <si>
    <t>New Bedford CoC</t>
  </si>
  <si>
    <t>City of New Bedford HMIS Project 2.0</t>
  </si>
  <si>
    <t>MA0114L1T052013</t>
  </si>
  <si>
    <t>Step Up</t>
  </si>
  <si>
    <t>MA0118L1T052013</t>
  </si>
  <si>
    <t>Welcome Home</t>
  </si>
  <si>
    <t>MA0406L1T052009</t>
  </si>
  <si>
    <t>Portico</t>
  </si>
  <si>
    <t>MA0433L1T052008</t>
  </si>
  <si>
    <t>Prism</t>
  </si>
  <si>
    <t>MA0434L1T052008</t>
  </si>
  <si>
    <t>Transition to Stability</t>
  </si>
  <si>
    <t>MA0493L1T052006</t>
  </si>
  <si>
    <t>The Call Combined</t>
  </si>
  <si>
    <t>MA0516L1T052005</t>
  </si>
  <si>
    <t>SSO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</si>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</sst>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8B5C6-5732-46B5-9932-72C747990FC3}">
  <sheetPr codeName="Sheet150">
    <pageSetUpPr fitToPage="1"/>
  </sheetPr>
  <dimension ref="A1:V2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51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52</v>
      </c>
      <c r="B5" s="34">
        <f ca="1">SUM(OFFSET(V8,1,0,500,1))</f>
        <v>1889575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212650</v>
      </c>
      <c r="G9" s="23">
        <v>0</v>
      </c>
      <c r="H9" s="23">
        <v>41719</v>
      </c>
      <c r="I9" s="23">
        <v>20348</v>
      </c>
      <c r="J9" s="23">
        <v>0</v>
      </c>
      <c r="K9" s="24">
        <v>23720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6" si="0">SUM(M9:T9)</f>
        <v>0</v>
      </c>
      <c r="V9" s="28">
        <f t="shared" ref="V9:V26" si="1">SUM(F9:K9)</f>
        <v>298437</v>
      </c>
    </row>
    <row r="10" spans="1:22" x14ac:dyDescent="0.3">
      <c r="A10" s="19" t="s">
        <v>29</v>
      </c>
      <c r="B10" s="19" t="s">
        <v>36</v>
      </c>
      <c r="C10" s="20" t="s">
        <v>37</v>
      </c>
      <c r="D10" s="20">
        <v>2022</v>
      </c>
      <c r="E10" s="21" t="s">
        <v>15</v>
      </c>
      <c r="F10" s="22">
        <v>0</v>
      </c>
      <c r="G10" s="23">
        <v>0</v>
      </c>
      <c r="H10" s="23">
        <v>0</v>
      </c>
      <c r="I10" s="23">
        <v>0</v>
      </c>
      <c r="J10" s="23">
        <v>74524</v>
      </c>
      <c r="K10" s="24">
        <v>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74524</v>
      </c>
    </row>
    <row r="11" spans="1:22" x14ac:dyDescent="0.3">
      <c r="A11" s="19" t="s">
        <v>29</v>
      </c>
      <c r="B11" s="19" t="s">
        <v>38</v>
      </c>
      <c r="C11" s="20" t="s">
        <v>39</v>
      </c>
      <c r="D11" s="20">
        <v>2022</v>
      </c>
      <c r="E11" s="21" t="s">
        <v>32</v>
      </c>
      <c r="F11" s="22">
        <v>150050</v>
      </c>
      <c r="G11" s="23">
        <v>0</v>
      </c>
      <c r="H11" s="23">
        <v>124046</v>
      </c>
      <c r="I11" s="23">
        <v>2384</v>
      </c>
      <c r="J11" s="23">
        <v>0</v>
      </c>
      <c r="K11" s="24">
        <v>25194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301674</v>
      </c>
    </row>
    <row r="12" spans="1:22" x14ac:dyDescent="0.3">
      <c r="A12" s="19" t="s">
        <v>29</v>
      </c>
      <c r="B12" s="19" t="s">
        <v>40</v>
      </c>
      <c r="C12" s="20" t="s">
        <v>41</v>
      </c>
      <c r="D12" s="20">
        <v>2022</v>
      </c>
      <c r="E12" s="21" t="s">
        <v>32</v>
      </c>
      <c r="F12" s="22">
        <v>135665</v>
      </c>
      <c r="G12" s="23">
        <v>0</v>
      </c>
      <c r="H12" s="23">
        <v>0</v>
      </c>
      <c r="I12" s="23">
        <v>49179</v>
      </c>
      <c r="J12" s="23">
        <v>0</v>
      </c>
      <c r="K12" s="24">
        <v>15508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200352</v>
      </c>
    </row>
    <row r="13" spans="1:22" x14ac:dyDescent="0.3">
      <c r="A13" s="19" t="s">
        <v>29</v>
      </c>
      <c r="B13" s="19" t="s">
        <v>42</v>
      </c>
      <c r="C13" s="20" t="s">
        <v>43</v>
      </c>
      <c r="D13" s="20">
        <v>2022</v>
      </c>
      <c r="E13" s="21" t="s">
        <v>32</v>
      </c>
      <c r="F13" s="22">
        <v>501403</v>
      </c>
      <c r="G13" s="23">
        <v>0</v>
      </c>
      <c r="H13" s="23">
        <v>93489</v>
      </c>
      <c r="I13" s="23">
        <v>24040</v>
      </c>
      <c r="J13" s="23">
        <v>0</v>
      </c>
      <c r="K13" s="24">
        <v>53735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672667</v>
      </c>
    </row>
    <row r="14" spans="1:22" x14ac:dyDescent="0.3">
      <c r="A14" s="19" t="s">
        <v>29</v>
      </c>
      <c r="B14" s="19" t="s">
        <v>44</v>
      </c>
      <c r="C14" s="20" t="s">
        <v>45</v>
      </c>
      <c r="D14" s="20">
        <v>2022</v>
      </c>
      <c r="E14" s="21" t="s">
        <v>32</v>
      </c>
      <c r="F14" s="22">
        <v>74148</v>
      </c>
      <c r="G14" s="23">
        <v>0</v>
      </c>
      <c r="H14" s="23">
        <v>24797</v>
      </c>
      <c r="I14" s="23">
        <v>14443</v>
      </c>
      <c r="J14" s="23">
        <v>0</v>
      </c>
      <c r="K14" s="24">
        <v>9908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123296</v>
      </c>
    </row>
    <row r="15" spans="1:22" x14ac:dyDescent="0.3">
      <c r="A15" s="19" t="s">
        <v>29</v>
      </c>
      <c r="B15" s="19" t="s">
        <v>46</v>
      </c>
      <c r="C15" s="20" t="s">
        <v>47</v>
      </c>
      <c r="D15" s="20">
        <v>2022</v>
      </c>
      <c r="E15" s="21" t="s">
        <v>32</v>
      </c>
      <c r="F15" s="22">
        <v>0</v>
      </c>
      <c r="G15" s="23">
        <v>93900</v>
      </c>
      <c r="H15" s="23">
        <v>60751</v>
      </c>
      <c r="I15" s="23">
        <v>0</v>
      </c>
      <c r="J15" s="23">
        <v>0</v>
      </c>
      <c r="K15" s="24">
        <v>13974</v>
      </c>
      <c r="L15" s="25" t="s">
        <v>53</v>
      </c>
      <c r="M15" s="26">
        <v>0</v>
      </c>
      <c r="N15" s="26">
        <v>0</v>
      </c>
      <c r="O15" s="26">
        <v>0</v>
      </c>
      <c r="P15" s="26">
        <v>4</v>
      </c>
      <c r="Q15" s="26">
        <v>3</v>
      </c>
      <c r="R15" s="26">
        <v>0</v>
      </c>
      <c r="S15" s="26">
        <v>0</v>
      </c>
      <c r="T15" s="26">
        <v>0</v>
      </c>
      <c r="U15" s="27">
        <f t="shared" si="0"/>
        <v>7</v>
      </c>
      <c r="V15" s="28">
        <f t="shared" si="1"/>
        <v>168625</v>
      </c>
    </row>
    <row r="16" spans="1:22" x14ac:dyDescent="0.3">
      <c r="A16" s="19" t="s">
        <v>29</v>
      </c>
      <c r="B16" s="19" t="s">
        <v>48</v>
      </c>
      <c r="C16" s="20" t="s">
        <v>49</v>
      </c>
      <c r="D16" s="20">
        <v>2022</v>
      </c>
      <c r="E16" s="21" t="s">
        <v>50</v>
      </c>
      <c r="F16" s="22">
        <v>0</v>
      </c>
      <c r="G16" s="23">
        <v>0</v>
      </c>
      <c r="H16" s="23">
        <v>45918</v>
      </c>
      <c r="I16" s="23">
        <v>0</v>
      </c>
      <c r="J16" s="23">
        <v>0</v>
      </c>
      <c r="K16" s="24">
        <v>4082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50000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</sheetData>
  <autoFilter ref="A8:V8" xr:uid="{53FD4886-7CC2-4659-B32B-6E332FF7FE4F}"/>
  <conditionalFormatting sqref="V9:V26">
    <cfRule type="cellIs" dxfId="3" priority="4" operator="lessThan">
      <formula>0</formula>
    </cfRule>
  </conditionalFormatting>
  <conditionalFormatting sqref="V9:V26">
    <cfRule type="expression" dxfId="2" priority="2">
      <formula>#REF!&lt;0</formula>
    </cfRule>
  </conditionalFormatting>
  <conditionalFormatting sqref="D9:D26">
    <cfRule type="expression" dxfId="1" priority="1">
      <formula>OR($D9&gt;2022,AND($D9&lt;2022,$D9&lt;&gt;""))</formula>
    </cfRule>
  </conditionalFormatting>
  <conditionalFormatting sqref="C9:C26">
    <cfRule type="expression" dxfId="0" priority="5">
      <formula>(#REF!&gt;1)</formula>
    </cfRule>
  </conditionalFormatting>
  <dataValidations count="3">
    <dataValidation type="list" allowBlank="1" showInputMessage="1" showErrorMessage="1" sqref="L9:L26" xr:uid="{AF717CA3-B173-4841-9C62-0EF2AF570C77}">
      <formula1>"N/A, FMR, Actual Rent"</formula1>
    </dataValidation>
    <dataValidation type="list" allowBlank="1" showInputMessage="1" showErrorMessage="1" sqref="E9:E26" xr:uid="{9B3E952E-3C6B-4BBE-8951-88FF287723D1}">
      <formula1>"PH, TH, Joint TH &amp; PH-RRH, HMIS, SSO, TRA, PRA, SRA, S+C/SRO"</formula1>
    </dataValidation>
    <dataValidation allowBlank="1" showErrorMessage="1" sqref="A8:V8" xr:uid="{E03B16B2-51E0-4447-BE2D-60B163B74DC4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2021-03-06T21:42:40Z</dcterms:created>
  <dcterms:modified xsi:type="dcterms:W3CDTF">2021-05-20T14:00:41Z</dcterms:modified>
</cp:coreProperties>
</file>