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C33FBDA5-F079-41AB-8DA9-76EEFBACD5BC}" xr6:coauthVersionLast="46" xr6:coauthVersionMax="46" xr10:uidLastSave="{00000000-0000-0000-0000-000000000000}"/>
  <bookViews>
    <workbookView xWindow="-108" yWindow="-108" windowWidth="27288" windowHeight="17664" xr2:uid="{4DFE47E4-4E63-42FD-9AE8-77AA56E8E43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<sst xmlns="http://schemas.openxmlformats.org/spreadsheetml/2006/main" count="89" uniqueCount="67">
  <si>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</si>
  <si>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</si>
  <si>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</si>
  <si>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</si>
  <si>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</si>
  <si>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</si>
  <si>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</si>
  <si>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</si>
  <si>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</si>
  <si>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</si>
  <si>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</si>
  <si>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</si>
  <si>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</si>
  <si>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</si>
  <si>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</si>
  <si>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</si>
  <si>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</si>
  <si>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</si>
  <si>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</si>
  <si>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</si>
  <si>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</si>
  <si>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</si>
  <si>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</si>
  <si>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</si>
  <si>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</si>
  <si>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</si>
  <si>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</si>
  <si>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</si>
  <si>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MA-503</t>
  </si>
  <si>
    <t>Mass. Department of Mental Health</t>
  </si>
  <si>
    <t>Cape Cod Supported Housing</t>
  </si>
  <si>
    <t>MA0089L1T032013</t>
  </si>
  <si>
    <t>PH</t>
  </si>
  <si>
    <t/>
  </si>
  <si>
    <t>Boston</t>
  </si>
  <si>
    <t>Cape Cod Islands CoC</t>
  </si>
  <si>
    <t>Barnstable County</t>
  </si>
  <si>
    <t>Falmouth Housing Authority</t>
  </si>
  <si>
    <t>Cape Regional Housing Initiative</t>
  </si>
  <si>
    <t>MA0090L1T032013</t>
  </si>
  <si>
    <t>MA 503 HMIS FY 19</t>
  </si>
  <si>
    <t>MA0092L1T032013</t>
  </si>
  <si>
    <t>Housing Assistance Corporation</t>
  </si>
  <si>
    <t>Housing First</t>
  </si>
  <si>
    <t>MA0094L1T032013</t>
  </si>
  <si>
    <t>Duffy Health Center, Inc.</t>
  </si>
  <si>
    <t>Welcome Home 6</t>
  </si>
  <si>
    <t>MA0331L1T032009</t>
  </si>
  <si>
    <t>Cape Homes V</t>
  </si>
  <si>
    <t>MA0486L1T032006</t>
  </si>
  <si>
    <t>Parkway House</t>
  </si>
  <si>
    <t>MA0556L1T032004</t>
  </si>
  <si>
    <t>Coordinated Entry System FY 19</t>
  </si>
  <si>
    <t>MA0557L1T032004</t>
  </si>
  <si>
    <t>SSO</t>
  </si>
  <si>
    <t>Catholic Social Services of Fall River, Inc.</t>
  </si>
  <si>
    <t>Mainstay</t>
  </si>
  <si>
    <t>MA0597L1T032003</t>
  </si>
  <si>
    <t>Sandwich Housing Authority</t>
  </si>
  <si>
    <t>Fresh Start</t>
  </si>
  <si>
    <t>MA0625L1T032002</t>
  </si>
  <si>
    <t>Youth Supportive Housing</t>
  </si>
  <si>
    <t>MA0665L1T032001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</si>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</sst>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2EEF-6BBB-4B9D-9355-2322BB987C59}">
  <sheetPr codeName="Sheet148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2039200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256800</v>
      </c>
      <c r="H9" s="23">
        <v>0</v>
      </c>
      <c r="I9" s="23">
        <v>0</v>
      </c>
      <c r="J9" s="23">
        <v>0</v>
      </c>
      <c r="K9" s="24">
        <v>21657</v>
      </c>
      <c r="L9" s="25" t="s">
        <v>66</v>
      </c>
      <c r="M9" s="26">
        <v>0</v>
      </c>
      <c r="N9" s="26">
        <v>0</v>
      </c>
      <c r="O9" s="26">
        <v>20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9" si="0">SUM(M9:T9)</f>
        <v>20</v>
      </c>
      <c r="V9" s="28">
        <f t="shared" ref="V9:V29" si="1">SUM(F9:K9)</f>
        <v>278457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256800</v>
      </c>
      <c r="H10" s="23">
        <v>0</v>
      </c>
      <c r="I10" s="23">
        <v>0</v>
      </c>
      <c r="J10" s="23">
        <v>4103</v>
      </c>
      <c r="K10" s="24">
        <v>20798</v>
      </c>
      <c r="L10" s="25" t="s">
        <v>66</v>
      </c>
      <c r="M10" s="26">
        <v>0</v>
      </c>
      <c r="N10" s="26">
        <v>0</v>
      </c>
      <c r="O10" s="26">
        <v>16</v>
      </c>
      <c r="P10" s="26">
        <v>8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24</v>
      </c>
      <c r="V10" s="28">
        <f t="shared" si="1"/>
        <v>281701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61233</v>
      </c>
      <c r="K11" s="24">
        <v>6123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67356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121440</v>
      </c>
      <c r="H12" s="23">
        <v>37406</v>
      </c>
      <c r="I12" s="23">
        <v>0</v>
      </c>
      <c r="J12" s="23">
        <v>0</v>
      </c>
      <c r="K12" s="24">
        <v>8100</v>
      </c>
      <c r="L12" s="25" t="s">
        <v>65</v>
      </c>
      <c r="M12" s="26">
        <v>0</v>
      </c>
      <c r="N12" s="26">
        <v>0</v>
      </c>
      <c r="O12" s="26">
        <v>8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8</v>
      </c>
      <c r="V12" s="28">
        <f t="shared" si="1"/>
        <v>166946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147732</v>
      </c>
      <c r="H13" s="23">
        <v>0</v>
      </c>
      <c r="I13" s="23">
        <v>0</v>
      </c>
      <c r="J13" s="23">
        <v>0</v>
      </c>
      <c r="K13" s="24">
        <v>7411</v>
      </c>
      <c r="L13" s="25" t="s">
        <v>66</v>
      </c>
      <c r="M13" s="26">
        <v>0</v>
      </c>
      <c r="N13" s="26">
        <v>1</v>
      </c>
      <c r="O13" s="26">
        <v>10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11</v>
      </c>
      <c r="V13" s="28">
        <f t="shared" si="1"/>
        <v>155143</v>
      </c>
    </row>
    <row r="14" spans="1:22" x14ac:dyDescent="0.3">
      <c r="A14" s="19" t="s">
        <v>42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411412</v>
      </c>
      <c r="G14" s="23">
        <v>0</v>
      </c>
      <c r="H14" s="23">
        <v>59180</v>
      </c>
      <c r="I14" s="23">
        <v>0</v>
      </c>
      <c r="J14" s="23">
        <v>0</v>
      </c>
      <c r="K14" s="24">
        <v>23727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494319</v>
      </c>
    </row>
    <row r="15" spans="1:22" x14ac:dyDescent="0.3">
      <c r="A15" s="19" t="s">
        <v>42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49500</v>
      </c>
      <c r="H15" s="23">
        <v>35535</v>
      </c>
      <c r="I15" s="23">
        <v>0</v>
      </c>
      <c r="J15" s="23">
        <v>0</v>
      </c>
      <c r="K15" s="24">
        <v>7063</v>
      </c>
      <c r="L15" s="25" t="s">
        <v>65</v>
      </c>
      <c r="M15" s="26">
        <v>5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92098</v>
      </c>
    </row>
    <row r="16" spans="1:22" x14ac:dyDescent="0.3">
      <c r="A16" s="19" t="s">
        <v>36</v>
      </c>
      <c r="B16" s="19" t="s">
        <v>52</v>
      </c>
      <c r="C16" s="20" t="s">
        <v>53</v>
      </c>
      <c r="D16" s="20">
        <v>2022</v>
      </c>
      <c r="E16" s="21" t="s">
        <v>54</v>
      </c>
      <c r="F16" s="22">
        <v>0</v>
      </c>
      <c r="G16" s="23">
        <v>0</v>
      </c>
      <c r="H16" s="23">
        <v>77538</v>
      </c>
      <c r="I16" s="23">
        <v>0</v>
      </c>
      <c r="J16" s="23">
        <v>0</v>
      </c>
      <c r="K16" s="24">
        <v>7754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85292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78740</v>
      </c>
      <c r="G17" s="23">
        <v>0</v>
      </c>
      <c r="H17" s="23">
        <v>0</v>
      </c>
      <c r="I17" s="23">
        <v>0</v>
      </c>
      <c r="J17" s="23">
        <v>0</v>
      </c>
      <c r="K17" s="24">
        <v>6254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84994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166980</v>
      </c>
      <c r="H18" s="23">
        <v>32020</v>
      </c>
      <c r="I18" s="23">
        <v>0</v>
      </c>
      <c r="J18" s="23">
        <v>0</v>
      </c>
      <c r="K18" s="24">
        <v>10850</v>
      </c>
      <c r="L18" s="25" t="s">
        <v>65</v>
      </c>
      <c r="M18" s="26">
        <v>0</v>
      </c>
      <c r="N18" s="26">
        <v>0</v>
      </c>
      <c r="O18" s="26">
        <v>11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11</v>
      </c>
      <c r="V18" s="28">
        <f t="shared" si="1"/>
        <v>209850</v>
      </c>
    </row>
    <row r="19" spans="1:22" x14ac:dyDescent="0.3">
      <c r="A19" s="19" t="s">
        <v>42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91747</v>
      </c>
      <c r="G19" s="23">
        <v>0</v>
      </c>
      <c r="H19" s="23">
        <v>23400</v>
      </c>
      <c r="I19" s="23">
        <v>0</v>
      </c>
      <c r="J19" s="23">
        <v>0</v>
      </c>
      <c r="K19" s="24">
        <v>7897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123044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F335D0C6-7716-4335-BD4F-9DB4AD16CCFF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FFEDCE64-E444-4B35-ABA9-2C349B402406}">
      <formula1>"N/A, FMR, Actual Rent"</formula1>
    </dataValidation>
    <dataValidation type="list" allowBlank="1" showInputMessage="1" showErrorMessage="1" sqref="E9:E29" xr:uid="{1311F1EA-9D50-414B-B8EC-8AACF2139BDF}">
      <formula1>"PH, TH, Joint TH &amp; PH-RRH, HMIS, SSO, TRA, PRA, SRA, S+C/SRO"</formula1>
    </dataValidation>
    <dataValidation allowBlank="1" showErrorMessage="1" sqref="A8:V8" xr:uid="{AA282F78-8CFC-4672-93F6-5825B82BAE3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2021-03-06T21:42:41Z</dcterms:created>
  <dcterms:modified xsi:type="dcterms:W3CDTF">2021-05-20T14:00:40Z</dcterms:modified>
</cp:coreProperties>
</file>