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LA-500\"/>
    </mc:Choice>
  </mc:AlternateContent>
  <xr:revisionPtr revIDLastSave="0" documentId="13_ncr:1_{BBBBB0DE-C8E6-46CA-ACBF-261E93C0D236}" xr6:coauthVersionLast="46" xr6:coauthVersionMax="46" xr10:uidLastSave="{00000000-0000-0000-0000-000000000000}"/>
  <bookViews>
    <workbookView xWindow="-108" yWindow="-108" windowWidth="27288" windowHeight="17664" xr2:uid="{8D80A0EA-02BC-41F4-A3EA-23AB73C0C340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<sst xmlns="http://schemas.openxmlformats.org/spreadsheetml/2006/main" count="64" uniqueCount="53">
  <si>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</si>
  <si>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</si>
  <si>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</si>
  <si>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</si>
  <si>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</si>
  <si>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</si>
  <si>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</si>
  <si>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</si>
  <si>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</si>
  <si>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</si>
  <si>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</si>
  <si>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</si>
  <si>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</si>
  <si>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</si>
  <si>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</si>
  <si>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</si>
  <si>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</si>
  <si>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</si>
  <si>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</si>
  <si>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</si>
  <si>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</si>
  <si>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</si>
  <si>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</si>
  <si>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</si>
  <si>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</si>
  <si>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</si>
  <si>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</si>
  <si>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</si>
  <si>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LA-507</t>
  </si>
  <si>
    <t>Central Louisiana Coalition to Prevent Homelessness, Inc.</t>
  </si>
  <si>
    <t>HMIS 2019</t>
  </si>
  <si>
    <t>LA0137L6H072013</t>
  </si>
  <si>
    <t/>
  </si>
  <si>
    <t>New Orleans</t>
  </si>
  <si>
    <t>Alexandria/Central Louisiana CoC</t>
  </si>
  <si>
    <t>Hope House of Central Louisiana, Inc</t>
  </si>
  <si>
    <t>Hope House Renewal TH 2019</t>
  </si>
  <si>
    <t>LA0138L6H072013</t>
  </si>
  <si>
    <t>TH</t>
  </si>
  <si>
    <t>PSH-LITS FY 2019</t>
  </si>
  <si>
    <t>LA0139L6H072013</t>
  </si>
  <si>
    <t>PH</t>
  </si>
  <si>
    <t>Volunteers of America North Louisiana</t>
  </si>
  <si>
    <t>VOA Cenla 2019 PSH Consolidated (New)</t>
  </si>
  <si>
    <t>LA0141L6H072013</t>
  </si>
  <si>
    <t>VOA Cenla 2019 RRH Consolidated (New)</t>
  </si>
  <si>
    <t>LA0288L6H072003</t>
  </si>
  <si>
    <t>Coordinated Entry FY 2019</t>
  </si>
  <si>
    <t>LA0304L6H072003</t>
  </si>
  <si>
    <t>SSO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</si>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</sst>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DE71A-6430-4886-8374-7056E1376084}">
  <sheetPr codeName="Sheet144">
    <pageSetUpPr fitToPage="1"/>
  </sheetPr>
  <dimension ref="A1:V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50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51</v>
      </c>
      <c r="B5" s="34">
        <f ca="1">SUM(OFFSET(V8,1,0,500,1))</f>
        <v>731894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55471</v>
      </c>
      <c r="K9" s="24">
        <v>3882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4" si="0">SUM(M9:T9)</f>
        <v>0</v>
      </c>
      <c r="V9" s="28">
        <f t="shared" ref="V9:V24" si="1">SUM(F9:K9)</f>
        <v>59353</v>
      </c>
    </row>
    <row r="10" spans="1:22" x14ac:dyDescent="0.3">
      <c r="A10" s="19" t="s">
        <v>35</v>
      </c>
      <c r="B10" s="19" t="s">
        <v>36</v>
      </c>
      <c r="C10" s="20" t="s">
        <v>37</v>
      </c>
      <c r="D10" s="20">
        <v>2022</v>
      </c>
      <c r="E10" s="21" t="s">
        <v>38</v>
      </c>
      <c r="F10" s="22">
        <v>0</v>
      </c>
      <c r="G10" s="23">
        <v>0</v>
      </c>
      <c r="H10" s="23">
        <v>39000</v>
      </c>
      <c r="I10" s="23">
        <v>90084</v>
      </c>
      <c r="J10" s="23">
        <v>0</v>
      </c>
      <c r="K10" s="24">
        <v>2582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131666</v>
      </c>
    </row>
    <row r="11" spans="1:22" x14ac:dyDescent="0.3">
      <c r="A11" s="19" t="s">
        <v>29</v>
      </c>
      <c r="B11" s="19" t="s">
        <v>39</v>
      </c>
      <c r="C11" s="20" t="s">
        <v>40</v>
      </c>
      <c r="D11" s="20">
        <v>2022</v>
      </c>
      <c r="E11" s="21" t="s">
        <v>41</v>
      </c>
      <c r="F11" s="22">
        <v>94209</v>
      </c>
      <c r="G11" s="23">
        <v>0</v>
      </c>
      <c r="H11" s="23">
        <v>66994</v>
      </c>
      <c r="I11" s="23">
        <v>0</v>
      </c>
      <c r="J11" s="23">
        <v>0</v>
      </c>
      <c r="K11" s="24">
        <v>10883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172086</v>
      </c>
    </row>
    <row r="12" spans="1:22" x14ac:dyDescent="0.3">
      <c r="A12" s="19" t="s">
        <v>42</v>
      </c>
      <c r="B12" s="19" t="s">
        <v>43</v>
      </c>
      <c r="C12" s="20" t="s">
        <v>44</v>
      </c>
      <c r="D12" s="20">
        <v>2022</v>
      </c>
      <c r="E12" s="21" t="s">
        <v>41</v>
      </c>
      <c r="F12" s="22">
        <v>129088</v>
      </c>
      <c r="G12" s="23">
        <v>0</v>
      </c>
      <c r="H12" s="23">
        <v>38528</v>
      </c>
      <c r="I12" s="23">
        <v>20277</v>
      </c>
      <c r="J12" s="23">
        <v>0</v>
      </c>
      <c r="K12" s="24">
        <v>10860</v>
      </c>
      <c r="L12" s="25" t="s">
        <v>32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198753</v>
      </c>
    </row>
    <row r="13" spans="1:22" x14ac:dyDescent="0.3">
      <c r="A13" s="19" t="s">
        <v>42</v>
      </c>
      <c r="B13" s="19" t="s">
        <v>45</v>
      </c>
      <c r="C13" s="20" t="s">
        <v>46</v>
      </c>
      <c r="D13" s="20">
        <v>2022</v>
      </c>
      <c r="E13" s="21" t="s">
        <v>41</v>
      </c>
      <c r="F13" s="22">
        <v>0</v>
      </c>
      <c r="G13" s="23">
        <v>88752</v>
      </c>
      <c r="H13" s="23">
        <v>36238</v>
      </c>
      <c r="I13" s="23">
        <v>0</v>
      </c>
      <c r="J13" s="23">
        <v>0</v>
      </c>
      <c r="K13" s="24">
        <v>10046</v>
      </c>
      <c r="L13" s="25" t="s">
        <v>52</v>
      </c>
      <c r="M13" s="26">
        <v>0</v>
      </c>
      <c r="N13" s="26">
        <v>0</v>
      </c>
      <c r="O13" s="26">
        <v>3</v>
      </c>
      <c r="P13" s="26">
        <v>4</v>
      </c>
      <c r="Q13" s="26">
        <v>2</v>
      </c>
      <c r="R13" s="26">
        <v>0</v>
      </c>
      <c r="S13" s="26">
        <v>0</v>
      </c>
      <c r="T13" s="26">
        <v>0</v>
      </c>
      <c r="U13" s="27">
        <f t="shared" si="0"/>
        <v>9</v>
      </c>
      <c r="V13" s="28">
        <f t="shared" si="1"/>
        <v>135036</v>
      </c>
    </row>
    <row r="14" spans="1:22" x14ac:dyDescent="0.3">
      <c r="A14" s="19" t="s">
        <v>29</v>
      </c>
      <c r="B14" s="19" t="s">
        <v>47</v>
      </c>
      <c r="C14" s="20" t="s">
        <v>48</v>
      </c>
      <c r="D14" s="20">
        <v>2022</v>
      </c>
      <c r="E14" s="21" t="s">
        <v>49</v>
      </c>
      <c r="F14" s="22">
        <v>0</v>
      </c>
      <c r="G14" s="23">
        <v>0</v>
      </c>
      <c r="H14" s="23">
        <v>32000</v>
      </c>
      <c r="I14" s="23">
        <v>0</v>
      </c>
      <c r="J14" s="23">
        <v>0</v>
      </c>
      <c r="K14" s="24">
        <v>3000</v>
      </c>
      <c r="L14" s="25" t="s">
        <v>32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35000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</sheetData>
  <autoFilter ref="A8:V8" xr:uid="{FB2D6A8F-3FBF-4308-A8F5-73E429AA3B63}"/>
  <conditionalFormatting sqref="V9:V24">
    <cfRule type="cellIs" dxfId="3" priority="4" operator="lessThan">
      <formula>0</formula>
    </cfRule>
  </conditionalFormatting>
  <conditionalFormatting sqref="V9:V24">
    <cfRule type="expression" dxfId="2" priority="2">
      <formula>#REF!&lt;0</formula>
    </cfRule>
  </conditionalFormatting>
  <conditionalFormatting sqref="D9:D24">
    <cfRule type="expression" dxfId="1" priority="1">
      <formula>OR($D9&gt;2022,AND($D9&lt;2022,$D9&lt;&gt;""))</formula>
    </cfRule>
  </conditionalFormatting>
  <conditionalFormatting sqref="C9:C24">
    <cfRule type="expression" dxfId="0" priority="5">
      <formula>(#REF!&gt;1)</formula>
    </cfRule>
  </conditionalFormatting>
  <dataValidations count="3">
    <dataValidation type="list" allowBlank="1" showInputMessage="1" showErrorMessage="1" sqref="L9:L24" xr:uid="{B41DE8CC-883B-4038-BDE8-23E9AD1293A6}">
      <formula1>"N/A, FMR, Actual Rent"</formula1>
    </dataValidation>
    <dataValidation type="list" allowBlank="1" showInputMessage="1" showErrorMessage="1" sqref="E9:E24" xr:uid="{4F52122A-D0EF-409A-BB67-0372F216C217}">
      <formula1>"PH, TH, Joint TH &amp; PH-RRH, HMIS, SSO, TRA, PRA, SRA, S+C/SRO"</formula1>
    </dataValidation>
    <dataValidation allowBlank="1" showErrorMessage="1" sqref="A8:V8" xr:uid="{6FBC138B-EC08-46BB-9E08-66D13310C09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2021-03-06T21:42:43Z</dcterms:created>
  <dcterms:modified xsi:type="dcterms:W3CDTF">2021-05-20T14:00:39Z</dcterms:modified>
</cp:coreProperties>
</file>