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KS-500\"/>
    </mc:Choice>
  </mc:AlternateContent>
  <xr:revisionPtr revIDLastSave="0" documentId="13_ncr:1_{25552DDA-0492-46D3-A34A-EEC9E2C4FBD5}" xr6:coauthVersionLast="46" xr6:coauthVersionMax="46" xr10:uidLastSave="{00000000-0000-0000-0000-000000000000}"/>
  <bookViews>
    <workbookView xWindow="-108" yWindow="-108" windowWidth="27288" windowHeight="17664" xr2:uid="{5A41946C-3726-475C-8DEE-C546808BA9BA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<sst xmlns="http://schemas.openxmlformats.org/spreadsheetml/2006/main" count="114" uniqueCount="84">
  <si>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</si>
  <si>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</si>
  <si>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</si>
  <si>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</si>
  <si>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</si>
  <si>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</si>
  <si>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</si>
  <si>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</si>
  <si>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</si>
  <si>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</si>
  <si>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</si>
  <si>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</si>
  <si>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</si>
  <si>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</si>
  <si>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</si>
  <si>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</si>
  <si>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</si>
  <si>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</si>
  <si>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</si>
  <si>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</si>
  <si>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</si>
  <si>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</si>
  <si>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</si>
  <si>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</si>
  <si>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</si>
  <si>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</si>
  <si>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</si>
  <si>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</si>
  <si>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KS-507</t>
  </si>
  <si>
    <t>Lawrence-Douglas County Housing Authority</t>
  </si>
  <si>
    <t>HOPE Building</t>
  </si>
  <si>
    <t>KS0031L7P072013</t>
  </si>
  <si>
    <t>PH</t>
  </si>
  <si>
    <t/>
  </si>
  <si>
    <t>Kansas City</t>
  </si>
  <si>
    <t>Kansas Balance of State CoC</t>
  </si>
  <si>
    <t>Kansas Statewide Homeless Coalition</t>
  </si>
  <si>
    <t>My Father's House Community Services, Inc.</t>
  </si>
  <si>
    <t>My Father's House Community Services</t>
  </si>
  <si>
    <t>KS0033L7P072013</t>
  </si>
  <si>
    <t>TH</t>
  </si>
  <si>
    <t>CLASS LTD</t>
  </si>
  <si>
    <t>Permanent Housing for Homeless Persons with Developmental Disabilities</t>
  </si>
  <si>
    <t>KS0034L7P072013</t>
  </si>
  <si>
    <t>Kansas Housing Resources Corporation</t>
  </si>
  <si>
    <t>Supportive Housing Program - HMIS</t>
  </si>
  <si>
    <t>KS0037L7P072013</t>
  </si>
  <si>
    <t>Manhattan Emergency Shelter, Inc.</t>
  </si>
  <si>
    <t>Opportunities Program</t>
  </si>
  <si>
    <t>KS0051L7P072011</t>
  </si>
  <si>
    <t>The Mental Health Association of the Heartland</t>
  </si>
  <si>
    <t>Marion Apartments</t>
  </si>
  <si>
    <t>KS0054L7P072011</t>
  </si>
  <si>
    <t>Prairie View Inc</t>
  </si>
  <si>
    <t>Meadowlark Leasing</t>
  </si>
  <si>
    <t>KS0055L7P072011</t>
  </si>
  <si>
    <t>NEK-CAP, Inc.</t>
  </si>
  <si>
    <t>Housing with Opportunities</t>
  </si>
  <si>
    <t>KS0057L7P072011</t>
  </si>
  <si>
    <t>Mid Kansas CAP Inc</t>
  </si>
  <si>
    <t>Housing and Beyond</t>
  </si>
  <si>
    <t>KS0069L7P072010</t>
  </si>
  <si>
    <t>Blaylock Residences</t>
  </si>
  <si>
    <t>KS0070L7P072010</t>
  </si>
  <si>
    <t>Catholic Charities of Southwest Kansas</t>
  </si>
  <si>
    <t>Southwest Kansas Housing Program Combined</t>
  </si>
  <si>
    <t>KS0080L7P072009</t>
  </si>
  <si>
    <t>Kansas Statewide Homeless Coalition, Inc.</t>
  </si>
  <si>
    <t>KS BoS Coordinated Entry Improvement Project</t>
  </si>
  <si>
    <t>KS0134L7P072002</t>
  </si>
  <si>
    <t>SSO</t>
  </si>
  <si>
    <t>Catholic Charities of Northeast Kansas, Inc.</t>
  </si>
  <si>
    <t>CCNEK Leavenworth Homeless to Housed</t>
  </si>
  <si>
    <t>KS0139L7P072001</t>
  </si>
  <si>
    <t>Salina Housing Authority</t>
  </si>
  <si>
    <t>Shelter Plus Care 2</t>
  </si>
  <si>
    <t>KS0141L7P072001</t>
  </si>
  <si>
    <t>KS0142L7P072001</t>
  </si>
  <si>
    <t>Catholic Charities,Inc.</t>
  </si>
  <si>
    <t>Southeast Kansas RRH 2019</t>
  </si>
  <si>
    <t>KS0143L7P072001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</si>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</sst>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3C0F-93D3-4B98-801F-58168C09A725}">
  <sheetPr codeName="Sheet135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81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82</v>
      </c>
      <c r="B5" s="34">
        <f ca="1">SUM(OFFSET(V8,1,0,500,1))</f>
        <v>2558455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47690</v>
      </c>
      <c r="G9" s="23">
        <v>0</v>
      </c>
      <c r="H9" s="23">
        <v>33644</v>
      </c>
      <c r="I9" s="23">
        <v>18490</v>
      </c>
      <c r="J9" s="23">
        <v>0</v>
      </c>
      <c r="K9" s="24">
        <v>5848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34" si="0">SUM(M9:T9)</f>
        <v>0</v>
      </c>
      <c r="V9" s="28">
        <f t="shared" ref="V9:V34" si="1">SUM(F9:K9)</f>
        <v>105672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0</v>
      </c>
      <c r="G10" s="23">
        <v>0</v>
      </c>
      <c r="H10" s="23">
        <v>112800</v>
      </c>
      <c r="I10" s="23">
        <v>92600</v>
      </c>
      <c r="J10" s="23">
        <v>0</v>
      </c>
      <c r="K10" s="24">
        <v>14378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219778</v>
      </c>
    </row>
    <row r="11" spans="1:22" x14ac:dyDescent="0.3">
      <c r="A11" s="19" t="s">
        <v>41</v>
      </c>
      <c r="B11" s="19" t="s">
        <v>42</v>
      </c>
      <c r="C11" s="20" t="s">
        <v>43</v>
      </c>
      <c r="D11" s="20">
        <v>2022</v>
      </c>
      <c r="E11" s="21" t="s">
        <v>32</v>
      </c>
      <c r="F11" s="22">
        <v>0</v>
      </c>
      <c r="G11" s="23">
        <v>0</v>
      </c>
      <c r="H11" s="23">
        <v>22537</v>
      </c>
      <c r="I11" s="23">
        <v>28848</v>
      </c>
      <c r="J11" s="23">
        <v>0</v>
      </c>
      <c r="K11" s="24">
        <v>0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51385</v>
      </c>
    </row>
    <row r="12" spans="1:22" x14ac:dyDescent="0.3">
      <c r="A12" s="19" t="s">
        <v>44</v>
      </c>
      <c r="B12" s="19" t="s">
        <v>45</v>
      </c>
      <c r="C12" s="20" t="s">
        <v>46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126667</v>
      </c>
      <c r="K12" s="24">
        <v>8866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135533</v>
      </c>
    </row>
    <row r="13" spans="1:22" x14ac:dyDescent="0.3">
      <c r="A13" s="19" t="s">
        <v>47</v>
      </c>
      <c r="B13" s="19" t="s">
        <v>48</v>
      </c>
      <c r="C13" s="20" t="s">
        <v>49</v>
      </c>
      <c r="D13" s="20">
        <v>2022</v>
      </c>
      <c r="E13" s="21" t="s">
        <v>32</v>
      </c>
      <c r="F13" s="22">
        <v>82605</v>
      </c>
      <c r="G13" s="23">
        <v>0</v>
      </c>
      <c r="H13" s="23">
        <v>25150</v>
      </c>
      <c r="I13" s="23">
        <v>3246</v>
      </c>
      <c r="J13" s="23">
        <v>0</v>
      </c>
      <c r="K13" s="24">
        <v>10108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121109</v>
      </c>
    </row>
    <row r="14" spans="1:22" x14ac:dyDescent="0.3">
      <c r="A14" s="19" t="s">
        <v>50</v>
      </c>
      <c r="B14" s="19" t="s">
        <v>51</v>
      </c>
      <c r="C14" s="20" t="s">
        <v>52</v>
      </c>
      <c r="D14" s="20">
        <v>2022</v>
      </c>
      <c r="E14" s="21" t="s">
        <v>32</v>
      </c>
      <c r="F14" s="22">
        <v>0</v>
      </c>
      <c r="G14" s="23">
        <v>0</v>
      </c>
      <c r="H14" s="23">
        <v>33456</v>
      </c>
      <c r="I14" s="23">
        <v>76447</v>
      </c>
      <c r="J14" s="23">
        <v>0</v>
      </c>
      <c r="K14" s="24">
        <v>6360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116263</v>
      </c>
    </row>
    <row r="15" spans="1:22" x14ac:dyDescent="0.3">
      <c r="A15" s="19" t="s">
        <v>53</v>
      </c>
      <c r="B15" s="19" t="s">
        <v>54</v>
      </c>
      <c r="C15" s="20" t="s">
        <v>55</v>
      </c>
      <c r="D15" s="20">
        <v>2022</v>
      </c>
      <c r="E15" s="21" t="s">
        <v>32</v>
      </c>
      <c r="F15" s="22">
        <v>71985</v>
      </c>
      <c r="G15" s="23">
        <v>0</v>
      </c>
      <c r="H15" s="23">
        <v>15816</v>
      </c>
      <c r="I15" s="23">
        <v>10764</v>
      </c>
      <c r="J15" s="23">
        <v>0</v>
      </c>
      <c r="K15" s="24">
        <v>7700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106265</v>
      </c>
    </row>
    <row r="16" spans="1:22" x14ac:dyDescent="0.3">
      <c r="A16" s="19" t="s">
        <v>56</v>
      </c>
      <c r="B16" s="19" t="s">
        <v>57</v>
      </c>
      <c r="C16" s="20" t="s">
        <v>58</v>
      </c>
      <c r="D16" s="20">
        <v>2022</v>
      </c>
      <c r="E16" s="21" t="s">
        <v>32</v>
      </c>
      <c r="F16" s="22">
        <v>0</v>
      </c>
      <c r="G16" s="23">
        <v>185484</v>
      </c>
      <c r="H16" s="23">
        <v>3000</v>
      </c>
      <c r="I16" s="23">
        <v>0</v>
      </c>
      <c r="J16" s="23">
        <v>0</v>
      </c>
      <c r="K16" s="24">
        <v>11544</v>
      </c>
      <c r="L16" s="25" t="s">
        <v>83</v>
      </c>
      <c r="M16" s="26">
        <v>0</v>
      </c>
      <c r="N16" s="26">
        <v>15</v>
      </c>
      <c r="O16" s="26">
        <v>4</v>
      </c>
      <c r="P16" s="26">
        <v>4</v>
      </c>
      <c r="Q16" s="26">
        <v>1</v>
      </c>
      <c r="R16" s="26">
        <v>0</v>
      </c>
      <c r="S16" s="26">
        <v>0</v>
      </c>
      <c r="T16" s="26">
        <v>0</v>
      </c>
      <c r="U16" s="27">
        <f t="shared" si="0"/>
        <v>24</v>
      </c>
      <c r="V16" s="28">
        <f t="shared" si="1"/>
        <v>200028</v>
      </c>
    </row>
    <row r="17" spans="1:22" x14ac:dyDescent="0.3">
      <c r="A17" s="19" t="s">
        <v>59</v>
      </c>
      <c r="B17" s="19" t="s">
        <v>60</v>
      </c>
      <c r="C17" s="20" t="s">
        <v>61</v>
      </c>
      <c r="D17" s="20">
        <v>2022</v>
      </c>
      <c r="E17" s="21" t="s">
        <v>32</v>
      </c>
      <c r="F17" s="22">
        <v>0</v>
      </c>
      <c r="G17" s="23">
        <v>263940</v>
      </c>
      <c r="H17" s="23">
        <v>42218</v>
      </c>
      <c r="I17" s="23">
        <v>0</v>
      </c>
      <c r="J17" s="23">
        <v>0</v>
      </c>
      <c r="K17" s="24">
        <v>13348</v>
      </c>
      <c r="L17" s="25" t="s">
        <v>83</v>
      </c>
      <c r="M17" s="26">
        <v>1</v>
      </c>
      <c r="N17" s="26">
        <v>2</v>
      </c>
      <c r="O17" s="26">
        <v>13</v>
      </c>
      <c r="P17" s="26">
        <v>7</v>
      </c>
      <c r="Q17" s="26">
        <v>4</v>
      </c>
      <c r="R17" s="26">
        <v>0</v>
      </c>
      <c r="S17" s="26">
        <v>0</v>
      </c>
      <c r="T17" s="26">
        <v>1</v>
      </c>
      <c r="U17" s="27">
        <f t="shared" si="0"/>
        <v>28</v>
      </c>
      <c r="V17" s="28">
        <f t="shared" si="1"/>
        <v>319506</v>
      </c>
    </row>
    <row r="18" spans="1:22" x14ac:dyDescent="0.3">
      <c r="A18" s="19" t="s">
        <v>50</v>
      </c>
      <c r="B18" s="19" t="s">
        <v>62</v>
      </c>
      <c r="C18" s="20" t="s">
        <v>63</v>
      </c>
      <c r="D18" s="20">
        <v>2022</v>
      </c>
      <c r="E18" s="21" t="s">
        <v>32</v>
      </c>
      <c r="F18" s="22">
        <v>75931</v>
      </c>
      <c r="G18" s="23">
        <v>0</v>
      </c>
      <c r="H18" s="23">
        <v>0</v>
      </c>
      <c r="I18" s="23">
        <v>55601</v>
      </c>
      <c r="J18" s="23">
        <v>0</v>
      </c>
      <c r="K18" s="24">
        <v>6936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138468</v>
      </c>
    </row>
    <row r="19" spans="1:22" x14ac:dyDescent="0.3">
      <c r="A19" s="19" t="s">
        <v>64</v>
      </c>
      <c r="B19" s="19" t="s">
        <v>65</v>
      </c>
      <c r="C19" s="20" t="s">
        <v>66</v>
      </c>
      <c r="D19" s="20">
        <v>2022</v>
      </c>
      <c r="E19" s="21" t="s">
        <v>32</v>
      </c>
      <c r="F19" s="22">
        <v>0</v>
      </c>
      <c r="G19" s="23">
        <v>248880</v>
      </c>
      <c r="H19" s="23">
        <v>137040</v>
      </c>
      <c r="I19" s="23">
        <v>0</v>
      </c>
      <c r="J19" s="23">
        <v>0</v>
      </c>
      <c r="K19" s="24">
        <v>21985</v>
      </c>
      <c r="L19" s="25" t="s">
        <v>83</v>
      </c>
      <c r="M19" s="26">
        <v>0</v>
      </c>
      <c r="N19" s="26">
        <v>0</v>
      </c>
      <c r="O19" s="26">
        <v>1</v>
      </c>
      <c r="P19" s="26">
        <v>6</v>
      </c>
      <c r="Q19" s="26">
        <v>15</v>
      </c>
      <c r="R19" s="26">
        <v>0</v>
      </c>
      <c r="S19" s="26">
        <v>0</v>
      </c>
      <c r="T19" s="26">
        <v>0</v>
      </c>
      <c r="U19" s="27">
        <f t="shared" si="0"/>
        <v>22</v>
      </c>
      <c r="V19" s="28">
        <f t="shared" si="1"/>
        <v>407905</v>
      </c>
    </row>
    <row r="20" spans="1:22" x14ac:dyDescent="0.3">
      <c r="A20" s="19" t="s">
        <v>67</v>
      </c>
      <c r="B20" s="19" t="s">
        <v>68</v>
      </c>
      <c r="C20" s="20" t="s">
        <v>69</v>
      </c>
      <c r="D20" s="20">
        <v>2022</v>
      </c>
      <c r="E20" s="21" t="s">
        <v>70</v>
      </c>
      <c r="F20" s="22">
        <v>0</v>
      </c>
      <c r="G20" s="23">
        <v>0</v>
      </c>
      <c r="H20" s="23">
        <v>153548</v>
      </c>
      <c r="I20" s="23">
        <v>0</v>
      </c>
      <c r="J20" s="23">
        <v>0</v>
      </c>
      <c r="K20" s="24">
        <v>15186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168734</v>
      </c>
    </row>
    <row r="21" spans="1:22" x14ac:dyDescent="0.3">
      <c r="A21" s="19" t="s">
        <v>71</v>
      </c>
      <c r="B21" s="19" t="s">
        <v>72</v>
      </c>
      <c r="C21" s="20" t="s">
        <v>73</v>
      </c>
      <c r="D21" s="20">
        <v>2022</v>
      </c>
      <c r="E21" s="21" t="s">
        <v>32</v>
      </c>
      <c r="F21" s="22">
        <v>0</v>
      </c>
      <c r="G21" s="23">
        <v>49188</v>
      </c>
      <c r="H21" s="23">
        <v>16288</v>
      </c>
      <c r="I21" s="23">
        <v>0</v>
      </c>
      <c r="J21" s="23">
        <v>2000</v>
      </c>
      <c r="K21" s="24">
        <v>0</v>
      </c>
      <c r="L21" s="25" t="s">
        <v>83</v>
      </c>
      <c r="M21" s="26">
        <v>0</v>
      </c>
      <c r="N21" s="26">
        <v>0</v>
      </c>
      <c r="O21" s="26">
        <v>2</v>
      </c>
      <c r="P21" s="26">
        <v>1</v>
      </c>
      <c r="Q21" s="26">
        <v>1</v>
      </c>
      <c r="R21" s="26">
        <v>0</v>
      </c>
      <c r="S21" s="26">
        <v>0</v>
      </c>
      <c r="T21" s="26">
        <v>0</v>
      </c>
      <c r="U21" s="27">
        <f t="shared" si="0"/>
        <v>4</v>
      </c>
      <c r="V21" s="28">
        <f t="shared" si="1"/>
        <v>67476</v>
      </c>
    </row>
    <row r="22" spans="1:22" x14ac:dyDescent="0.3">
      <c r="A22" s="19" t="s">
        <v>74</v>
      </c>
      <c r="B22" s="19" t="s">
        <v>75</v>
      </c>
      <c r="C22" s="20" t="s">
        <v>76</v>
      </c>
      <c r="D22" s="20">
        <v>2022</v>
      </c>
      <c r="E22" s="21" t="s">
        <v>32</v>
      </c>
      <c r="F22" s="22">
        <v>0</v>
      </c>
      <c r="G22" s="23">
        <v>145392</v>
      </c>
      <c r="H22" s="23">
        <v>0</v>
      </c>
      <c r="I22" s="23">
        <v>0</v>
      </c>
      <c r="J22" s="23">
        <v>0</v>
      </c>
      <c r="K22" s="24">
        <v>13889</v>
      </c>
      <c r="L22" s="25" t="s">
        <v>83</v>
      </c>
      <c r="M22" s="26">
        <v>0</v>
      </c>
      <c r="N22" s="26">
        <v>0</v>
      </c>
      <c r="O22" s="26">
        <v>8</v>
      </c>
      <c r="P22" s="26">
        <v>9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17</v>
      </c>
      <c r="V22" s="28">
        <f t="shared" si="1"/>
        <v>159281</v>
      </c>
    </row>
    <row r="23" spans="1:22" x14ac:dyDescent="0.3">
      <c r="A23" s="19" t="s">
        <v>29</v>
      </c>
      <c r="B23" s="19" t="s">
        <v>30</v>
      </c>
      <c r="C23" s="20" t="s">
        <v>77</v>
      </c>
      <c r="D23" s="20">
        <v>2022</v>
      </c>
      <c r="E23" s="21" t="s">
        <v>32</v>
      </c>
      <c r="F23" s="22">
        <v>16134</v>
      </c>
      <c r="G23" s="23">
        <v>0</v>
      </c>
      <c r="H23" s="23">
        <v>13000</v>
      </c>
      <c r="I23" s="23">
        <v>7028</v>
      </c>
      <c r="J23" s="23">
        <v>0</v>
      </c>
      <c r="K23" s="24">
        <v>1950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38112</v>
      </c>
    </row>
    <row r="24" spans="1:22" x14ac:dyDescent="0.3">
      <c r="A24" s="19" t="s">
        <v>78</v>
      </c>
      <c r="B24" s="19" t="s">
        <v>79</v>
      </c>
      <c r="C24" s="20" t="s">
        <v>80</v>
      </c>
      <c r="D24" s="20">
        <v>2022</v>
      </c>
      <c r="E24" s="21" t="s">
        <v>32</v>
      </c>
      <c r="F24" s="22">
        <v>0</v>
      </c>
      <c r="G24" s="23">
        <v>145560</v>
      </c>
      <c r="H24" s="23">
        <v>57380</v>
      </c>
      <c r="I24" s="23">
        <v>0</v>
      </c>
      <c r="J24" s="23">
        <v>0</v>
      </c>
      <c r="K24" s="24">
        <v>0</v>
      </c>
      <c r="L24" s="25" t="s">
        <v>83</v>
      </c>
      <c r="M24" s="26">
        <v>0</v>
      </c>
      <c r="N24" s="26">
        <v>0</v>
      </c>
      <c r="O24" s="26">
        <v>15</v>
      </c>
      <c r="P24" s="26">
        <v>5</v>
      </c>
      <c r="Q24" s="26">
        <v>0</v>
      </c>
      <c r="R24" s="26">
        <v>0</v>
      </c>
      <c r="S24" s="26">
        <v>0</v>
      </c>
      <c r="T24" s="26">
        <v>0</v>
      </c>
      <c r="U24" s="27">
        <f t="shared" si="0"/>
        <v>20</v>
      </c>
      <c r="V24" s="28">
        <f t="shared" si="1"/>
        <v>202940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</sheetData>
  <autoFilter ref="A8:V8" xr:uid="{A75FF146-C28F-4478-AE5A-36CA843217AC}"/>
  <conditionalFormatting sqref="V9:V34">
    <cfRule type="cellIs" dxfId="3" priority="4" operator="lessThan">
      <formula>0</formula>
    </cfRule>
  </conditionalFormatting>
  <conditionalFormatting sqref="V9:V34">
    <cfRule type="expression" dxfId="2" priority="2">
      <formula>#REF!&lt;0</formula>
    </cfRule>
  </conditionalFormatting>
  <conditionalFormatting sqref="D9:D34">
    <cfRule type="expression" dxfId="1" priority="1">
      <formula>OR($D9&gt;2022,AND($D9&lt;2022,$D9&lt;&gt;""))</formula>
    </cfRule>
  </conditionalFormatting>
  <conditionalFormatting sqref="C9:C34">
    <cfRule type="expression" dxfId="0" priority="5">
      <formula>(#REF!&gt;1)</formula>
    </cfRule>
  </conditionalFormatting>
  <dataValidations count="3">
    <dataValidation type="list" allowBlank="1" showInputMessage="1" showErrorMessage="1" sqref="L9:L34" xr:uid="{23535CE9-521C-4BE5-849D-28330DA552D6}">
      <formula1>"N/A, FMR, Actual Rent"</formula1>
    </dataValidation>
    <dataValidation type="list" allowBlank="1" showInputMessage="1" showErrorMessage="1" sqref="E9:E34" xr:uid="{87E00D0D-9C14-407A-9B99-03C5492DB1BC}">
      <formula1>"PH, TH, Joint TH &amp; PH-RRH, HMIS, SSO, TRA, PRA, SRA, S+C/SRO"</formula1>
    </dataValidation>
    <dataValidation allowBlank="1" showErrorMessage="1" sqref="A8:V8" xr:uid="{368B5C41-3AB5-438A-8400-7FD8E1C8E70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2021-03-06T21:42:48Z</dcterms:created>
  <dcterms:modified xsi:type="dcterms:W3CDTF">2021-05-20T14:00:37Z</dcterms:modified>
</cp:coreProperties>
</file>