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KS-500\"/>
    </mc:Choice>
  </mc:AlternateContent>
  <xr:revisionPtr revIDLastSave="0" documentId="13_ncr:1_{D5C97BC5-519E-47E8-8692-C3604FB2F867}" xr6:coauthVersionLast="46" xr6:coauthVersionMax="46" xr10:uidLastSave="{00000000-0000-0000-0000-000000000000}"/>
  <bookViews>
    <workbookView xWindow="-108" yWindow="-108" windowWidth="27288" windowHeight="17664" xr2:uid="{660C1458-26DC-4AD2-9E2C-8DE015C84C1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B5" i="1" s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<sst xmlns="http://schemas.openxmlformats.org/spreadsheetml/2006/main" count="64" uniqueCount="53">
  <si>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</si>
  <si>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</si>
  <si>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</si>
  <si>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</si>
  <si>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</si>
  <si>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</si>
  <si>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</si>
  <si>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</si>
  <si>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</si>
  <si>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</si>
  <si>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</si>
  <si>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</si>
  <si>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</si>
  <si>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</si>
  <si>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</si>
  <si>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</si>
  <si>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</si>
  <si>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</si>
  <si>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</si>
  <si>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</si>
  <si>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</si>
  <si>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</si>
  <si>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</si>
  <si>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</si>
  <si>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</si>
  <si>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</si>
  <si>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</si>
  <si>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</si>
  <si>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KS-505</t>
  </si>
  <si>
    <t>Johnson County Mental Health Center</t>
  </si>
  <si>
    <t>Consolidated Supported Housing FY 2019</t>
  </si>
  <si>
    <t>KS0050L7P052011</t>
  </si>
  <si>
    <t>PH</t>
  </si>
  <si>
    <t/>
  </si>
  <si>
    <t>Kansas City</t>
  </si>
  <si>
    <t>Overland Park, Shawnee/Johnson County CoC</t>
  </si>
  <si>
    <t xml:space="preserve">United Community Services of Johnson County </t>
  </si>
  <si>
    <t>Catholic Charities of Northeast Kansas, Inc.</t>
  </si>
  <si>
    <t>CCNEK Housing First Johnson County</t>
  </si>
  <si>
    <t>KS0088L7P052007</t>
  </si>
  <si>
    <t>Safehome, Inc.</t>
  </si>
  <si>
    <t>Safehome DV RRH</t>
  </si>
  <si>
    <t>KS0112L7P052005</t>
  </si>
  <si>
    <t>Mid-America Regional Council</t>
  </si>
  <si>
    <t>HMIS Lead Agency of Johnson Co FY19</t>
  </si>
  <si>
    <t>KS0113L7P052005</t>
  </si>
  <si>
    <t>New Supported Housing FY19 (KS0131L7P051800)</t>
  </si>
  <si>
    <t>KS0131L7P052002</t>
  </si>
  <si>
    <t>Safehome DV RRH 2</t>
  </si>
  <si>
    <t>KS0132L7P052002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</si>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</sst>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F5FCA-694B-4BE7-BDC6-7EC0B0ABAD2B}">
  <sheetPr codeName="Sheet134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51</v>
      </c>
      <c r="B5" s="34">
        <f ca="1">SUM(OFFSET(V8,1,0,500,1))</f>
        <v>747671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154260</v>
      </c>
      <c r="H9" s="23">
        <v>0</v>
      </c>
      <c r="I9" s="23">
        <v>0</v>
      </c>
      <c r="J9" s="23">
        <v>0</v>
      </c>
      <c r="K9" s="24">
        <v>7963</v>
      </c>
      <c r="L9" s="25" t="s">
        <v>52</v>
      </c>
      <c r="M9" s="26">
        <v>0</v>
      </c>
      <c r="N9" s="26">
        <v>0</v>
      </c>
      <c r="O9" s="26">
        <v>15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4" si="0">SUM(M9:T9)</f>
        <v>15</v>
      </c>
      <c r="V9" s="28">
        <f t="shared" ref="V9:V24" si="1">SUM(F9:K9)</f>
        <v>162223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221196</v>
      </c>
      <c r="H10" s="23">
        <v>76784</v>
      </c>
      <c r="I10" s="23">
        <v>0</v>
      </c>
      <c r="J10" s="23">
        <v>1200</v>
      </c>
      <c r="K10" s="24">
        <v>0</v>
      </c>
      <c r="L10" s="25" t="s">
        <v>52</v>
      </c>
      <c r="M10" s="26">
        <v>0</v>
      </c>
      <c r="N10" s="26">
        <v>0</v>
      </c>
      <c r="O10" s="26">
        <v>3</v>
      </c>
      <c r="P10" s="26">
        <v>6</v>
      </c>
      <c r="Q10" s="26">
        <v>6</v>
      </c>
      <c r="R10" s="26">
        <v>1</v>
      </c>
      <c r="S10" s="26">
        <v>0</v>
      </c>
      <c r="T10" s="26">
        <v>0</v>
      </c>
      <c r="U10" s="27">
        <f t="shared" si="0"/>
        <v>16</v>
      </c>
      <c r="V10" s="28">
        <f t="shared" si="1"/>
        <v>299180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63408</v>
      </c>
      <c r="H11" s="23">
        <v>27109</v>
      </c>
      <c r="I11" s="23">
        <v>0</v>
      </c>
      <c r="J11" s="23">
        <v>0</v>
      </c>
      <c r="K11" s="24">
        <v>5591</v>
      </c>
      <c r="L11" s="25" t="s">
        <v>52</v>
      </c>
      <c r="M11" s="26">
        <v>0</v>
      </c>
      <c r="N11" s="26">
        <v>0</v>
      </c>
      <c r="O11" s="26">
        <v>1</v>
      </c>
      <c r="P11" s="26">
        <v>3</v>
      </c>
      <c r="Q11" s="26">
        <v>1</v>
      </c>
      <c r="R11" s="26">
        <v>0</v>
      </c>
      <c r="S11" s="26">
        <v>0</v>
      </c>
      <c r="T11" s="26">
        <v>0</v>
      </c>
      <c r="U11" s="27">
        <f t="shared" si="0"/>
        <v>5</v>
      </c>
      <c r="V11" s="28">
        <f t="shared" si="1"/>
        <v>96108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62632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62632</v>
      </c>
    </row>
    <row r="13" spans="1:22" x14ac:dyDescent="0.3">
      <c r="A13" s="19" t="s">
        <v>29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61704</v>
      </c>
      <c r="H13" s="23">
        <v>0</v>
      </c>
      <c r="I13" s="23">
        <v>0</v>
      </c>
      <c r="J13" s="23">
        <v>0</v>
      </c>
      <c r="K13" s="24">
        <v>4416</v>
      </c>
      <c r="L13" s="25" t="s">
        <v>52</v>
      </c>
      <c r="M13" s="26">
        <v>0</v>
      </c>
      <c r="N13" s="26">
        <v>0</v>
      </c>
      <c r="O13" s="26">
        <v>6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6</v>
      </c>
      <c r="V13" s="28">
        <f t="shared" si="1"/>
        <v>66120</v>
      </c>
    </row>
    <row r="14" spans="1:22" x14ac:dyDescent="0.3">
      <c r="A14" s="19" t="s">
        <v>40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45072</v>
      </c>
      <c r="H14" s="23">
        <v>15505</v>
      </c>
      <c r="I14" s="23">
        <v>0</v>
      </c>
      <c r="J14" s="23">
        <v>0</v>
      </c>
      <c r="K14" s="24">
        <v>831</v>
      </c>
      <c r="L14" s="25" t="s">
        <v>52</v>
      </c>
      <c r="M14" s="26">
        <v>0</v>
      </c>
      <c r="N14" s="26">
        <v>0</v>
      </c>
      <c r="O14" s="26">
        <v>2</v>
      </c>
      <c r="P14" s="26">
        <v>2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4</v>
      </c>
      <c r="V14" s="28">
        <f t="shared" si="1"/>
        <v>61408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</sheetData>
  <autoFilter ref="A8:V8" xr:uid="{0A5CF0A6-B10C-434C-B22E-6E5995DB1363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OR($D9&gt;2022,AND($D9&lt;2022,$D9&lt;&gt;""))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DE3557E7-EE86-4FBB-A474-EA402BACE427}">
      <formula1>"N/A, FMR, Actual Rent"</formula1>
    </dataValidation>
    <dataValidation type="list" allowBlank="1" showInputMessage="1" showErrorMessage="1" sqref="E9:E24" xr:uid="{AF194B48-5D67-4E6D-A941-CFD037D29E54}">
      <formula1>"PH, TH, Joint TH &amp; PH-RRH, HMIS, SSO, TRA, PRA, SRA, S+C/SRO"</formula1>
    </dataValidation>
    <dataValidation allowBlank="1" showErrorMessage="1" sqref="A8:V8" xr:uid="{F1CDE06F-114B-4FC0-A9F4-93FEBD1F646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2021-03-06T21:42:49Z</dcterms:created>
  <dcterms:modified xsi:type="dcterms:W3CDTF">2021-05-20T14:00:37Z</dcterms:modified>
</cp:coreProperties>
</file>