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N-500\"/>
    </mc:Choice>
  </mc:AlternateContent>
  <xr:revisionPtr revIDLastSave="0" documentId="13_ncr:1_{29FADABF-9D0F-4347-8104-E160DBF840E0}" xr6:coauthVersionLast="46" xr6:coauthVersionMax="46" xr10:uidLastSave="{00000000-0000-0000-0000-000000000000}"/>
  <bookViews>
    <workbookView xWindow="-108" yWindow="-108" windowWidth="27288" windowHeight="17664" xr2:uid="{B2088851-58C3-44F8-B35E-DE1EB54764BD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<sst xmlns="http://schemas.openxmlformats.org/spreadsheetml/2006/main" count="154" uniqueCount="88">
  <si>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</si>
  <si>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</si>
  <si>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</si>
  <si>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</si>
  <si>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</si>
  <si>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</si>
  <si>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</si>
  <si>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</si>
  <si>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</si>
  <si>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</si>
  <si>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</si>
  <si>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</si>
  <si>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</si>
  <si>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</si>
  <si>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</si>
  <si>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</si>
  <si>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</si>
  <si>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</si>
  <si>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</si>
  <si>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</si>
  <si>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</si>
  <si>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</si>
  <si>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</si>
  <si>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</si>
  <si>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</si>
  <si>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</si>
  <si>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</si>
  <si>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</si>
  <si>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IN-503</t>
  </si>
  <si>
    <t>City of Indianapolis</t>
  </si>
  <si>
    <t>2020 Adult and Child PHI</t>
  </si>
  <si>
    <t>IN0073L5H032013</t>
  </si>
  <si>
    <t>PH</t>
  </si>
  <si>
    <t/>
  </si>
  <si>
    <t>Indianapolis</t>
  </si>
  <si>
    <t>Indianapolis CoC</t>
  </si>
  <si>
    <t>2020 Adult and Child SPC</t>
  </si>
  <si>
    <t>IN0075L5H032013</t>
  </si>
  <si>
    <t>2020 HMIS</t>
  </si>
  <si>
    <t>IN0076L5H032011</t>
  </si>
  <si>
    <t>2020 Partners in Housing Threshold</t>
  </si>
  <si>
    <t>IN0078L5H032013</t>
  </si>
  <si>
    <t>2020 Midtown Community Health Adult SPC</t>
  </si>
  <si>
    <t>IN0081L5H032013</t>
  </si>
  <si>
    <t>2020 Healthnet/HIP Dowe Legacy</t>
  </si>
  <si>
    <t>IN0130L5H032011</t>
  </si>
  <si>
    <t>2020 Julian Center 34 North</t>
  </si>
  <si>
    <t>IN0138L5H032006</t>
  </si>
  <si>
    <t>2020 Englewood</t>
  </si>
  <si>
    <t>IN0139L5H032005</t>
  </si>
  <si>
    <t>2020 Midtown Consolidated</t>
  </si>
  <si>
    <t>IN0141L5H032010</t>
  </si>
  <si>
    <t>2020 Damien Center</t>
  </si>
  <si>
    <t>IN0152L5H032005</t>
  </si>
  <si>
    <t>2020 Coburn Place - RRH Consolidated Expansion</t>
  </si>
  <si>
    <t>IN0186L5H032005</t>
  </si>
  <si>
    <t>2020 HIP RRH Expansion</t>
  </si>
  <si>
    <t>IN0196L5H032004</t>
  </si>
  <si>
    <t>2020 CHIP Coordinated Entry</t>
  </si>
  <si>
    <t>IN0197L5H032004</t>
  </si>
  <si>
    <t>SSO</t>
  </si>
  <si>
    <t>2020 Midtown Wellness Project</t>
  </si>
  <si>
    <t>IN0200L5H032004</t>
  </si>
  <si>
    <t>2020 Adult and Child New Beginnings RRH</t>
  </si>
  <si>
    <t>IN0209L5H032003</t>
  </si>
  <si>
    <t>2020 Julian Center Transitioning to RRH</t>
  </si>
  <si>
    <t>IN0210L5H032003</t>
  </si>
  <si>
    <t>Joint TH &amp; PH-RRH</t>
  </si>
  <si>
    <t>2020 HIP New RRH Project</t>
  </si>
  <si>
    <t>IN0223L5H032001</t>
  </si>
  <si>
    <t>2020 Coburn Place RRH DV Bonus</t>
  </si>
  <si>
    <t>IN0225D5H032001</t>
  </si>
  <si>
    <t>2019 YHDP - Adult &amp; Child System Navigation</t>
  </si>
  <si>
    <t>IN0226Y5H031800</t>
  </si>
  <si>
    <t>2019 YHDP - City TH-RRH</t>
  </si>
  <si>
    <t>IN0227Y5H031800</t>
  </si>
  <si>
    <t>2019 YHDP - Damien Center RRH</t>
  </si>
  <si>
    <t>IN0228Y5H031800</t>
  </si>
  <si>
    <t>2019 YHDP - Outreach Diversion</t>
  </si>
  <si>
    <t>IN0229Y5H031800</t>
  </si>
  <si>
    <t>2019 YHDP - Project Prism RRH</t>
  </si>
  <si>
    <t>IN0230Y5H031800</t>
  </si>
  <si>
    <t>2019 YHDP - Trinity Host Homes</t>
  </si>
  <si>
    <t>IN0231Y5H031800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</si>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</sst>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D165B-09C7-4742-A411-78D88D175E74}">
  <sheetPr codeName="Sheet131">
    <pageSetUpPr fitToPage="1"/>
  </sheetPr>
  <dimension ref="A1:V4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84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85</v>
      </c>
      <c r="B5" s="34">
        <f ca="1">SUM(OFFSET(V8,1,0,500,1))</f>
        <v>8965229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193974</v>
      </c>
      <c r="G9" s="23">
        <v>0</v>
      </c>
      <c r="H9" s="23">
        <v>32000</v>
      </c>
      <c r="I9" s="23">
        <v>36965</v>
      </c>
      <c r="J9" s="23">
        <v>0</v>
      </c>
      <c r="K9" s="24">
        <v>10945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2" si="0">SUM(M9:T9)</f>
        <v>0</v>
      </c>
      <c r="V9" s="28">
        <f t="shared" ref="V9:V42" si="1">SUM(F9:K9)</f>
        <v>273884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0</v>
      </c>
      <c r="G10" s="23">
        <v>82440</v>
      </c>
      <c r="H10" s="23">
        <v>0</v>
      </c>
      <c r="I10" s="23">
        <v>0</v>
      </c>
      <c r="J10" s="23">
        <v>0</v>
      </c>
      <c r="K10" s="24">
        <v>2403</v>
      </c>
      <c r="L10" s="25" t="s">
        <v>87</v>
      </c>
      <c r="M10" s="26">
        <v>0</v>
      </c>
      <c r="N10" s="26">
        <v>0</v>
      </c>
      <c r="O10" s="26">
        <v>10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10</v>
      </c>
      <c r="V10" s="28">
        <f t="shared" si="1"/>
        <v>84843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195425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195425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32</v>
      </c>
      <c r="F12" s="22">
        <v>0</v>
      </c>
      <c r="G12" s="23">
        <v>1220568</v>
      </c>
      <c r="H12" s="23">
        <v>0</v>
      </c>
      <c r="I12" s="23">
        <v>0</v>
      </c>
      <c r="J12" s="23">
        <v>0</v>
      </c>
      <c r="K12" s="24">
        <v>73187</v>
      </c>
      <c r="L12" s="25" t="s">
        <v>87</v>
      </c>
      <c r="M12" s="26">
        <v>0</v>
      </c>
      <c r="N12" s="26">
        <v>63</v>
      </c>
      <c r="O12" s="26">
        <v>77</v>
      </c>
      <c r="P12" s="26">
        <v>19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159</v>
      </c>
      <c r="V12" s="28">
        <f t="shared" si="1"/>
        <v>1293755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32</v>
      </c>
      <c r="F13" s="22">
        <v>0</v>
      </c>
      <c r="G13" s="23">
        <v>468600</v>
      </c>
      <c r="H13" s="23">
        <v>0</v>
      </c>
      <c r="I13" s="23">
        <v>0</v>
      </c>
      <c r="J13" s="23">
        <v>0</v>
      </c>
      <c r="K13" s="24">
        <v>25830</v>
      </c>
      <c r="L13" s="25" t="s">
        <v>86</v>
      </c>
      <c r="M13" s="26">
        <v>0</v>
      </c>
      <c r="N13" s="26">
        <v>0</v>
      </c>
      <c r="O13" s="26">
        <v>50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50</v>
      </c>
      <c r="V13" s="28">
        <f t="shared" si="1"/>
        <v>494430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32</v>
      </c>
      <c r="F14" s="22">
        <v>0</v>
      </c>
      <c r="G14" s="23">
        <v>149952</v>
      </c>
      <c r="H14" s="23">
        <v>0</v>
      </c>
      <c r="I14" s="23">
        <v>0</v>
      </c>
      <c r="J14" s="23">
        <v>0</v>
      </c>
      <c r="K14" s="24">
        <v>0</v>
      </c>
      <c r="L14" s="25" t="s">
        <v>86</v>
      </c>
      <c r="M14" s="26">
        <v>0</v>
      </c>
      <c r="N14" s="26">
        <v>0</v>
      </c>
      <c r="O14" s="26">
        <v>16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16</v>
      </c>
      <c r="V14" s="28">
        <f t="shared" si="1"/>
        <v>149952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32</v>
      </c>
      <c r="F15" s="22">
        <v>0</v>
      </c>
      <c r="G15" s="23">
        <v>203544</v>
      </c>
      <c r="H15" s="23">
        <v>0</v>
      </c>
      <c r="I15" s="23">
        <v>0</v>
      </c>
      <c r="J15" s="23">
        <v>0</v>
      </c>
      <c r="K15" s="24">
        <v>11954</v>
      </c>
      <c r="L15" s="25" t="s">
        <v>86</v>
      </c>
      <c r="M15" s="26">
        <v>0</v>
      </c>
      <c r="N15" s="26">
        <v>0</v>
      </c>
      <c r="O15" s="26">
        <v>3</v>
      </c>
      <c r="P15" s="26">
        <v>6</v>
      </c>
      <c r="Q15" s="26">
        <v>6</v>
      </c>
      <c r="R15" s="26">
        <v>1</v>
      </c>
      <c r="S15" s="26">
        <v>0</v>
      </c>
      <c r="T15" s="26">
        <v>0</v>
      </c>
      <c r="U15" s="27">
        <f t="shared" si="0"/>
        <v>16</v>
      </c>
      <c r="V15" s="28">
        <f t="shared" si="1"/>
        <v>215498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32</v>
      </c>
      <c r="F16" s="22">
        <v>0</v>
      </c>
      <c r="G16" s="23">
        <v>92028</v>
      </c>
      <c r="H16" s="23">
        <v>6996</v>
      </c>
      <c r="I16" s="23">
        <v>0</v>
      </c>
      <c r="J16" s="23">
        <v>0</v>
      </c>
      <c r="K16" s="24">
        <v>4272</v>
      </c>
      <c r="L16" s="25" t="s">
        <v>87</v>
      </c>
      <c r="M16" s="26">
        <v>0</v>
      </c>
      <c r="N16" s="26">
        <v>3</v>
      </c>
      <c r="O16" s="26">
        <v>3</v>
      </c>
      <c r="P16" s="26">
        <v>3</v>
      </c>
      <c r="Q16" s="26">
        <v>1</v>
      </c>
      <c r="R16" s="26">
        <v>0</v>
      </c>
      <c r="S16" s="26">
        <v>0</v>
      </c>
      <c r="T16" s="26">
        <v>0</v>
      </c>
      <c r="U16" s="27">
        <f t="shared" si="0"/>
        <v>10</v>
      </c>
      <c r="V16" s="28">
        <f t="shared" si="1"/>
        <v>103296</v>
      </c>
    </row>
    <row r="17" spans="1:22" x14ac:dyDescent="0.3">
      <c r="A17" s="19" t="s">
        <v>29</v>
      </c>
      <c r="B17" s="19" t="s">
        <v>50</v>
      </c>
      <c r="C17" s="20" t="s">
        <v>51</v>
      </c>
      <c r="D17" s="20">
        <v>2022</v>
      </c>
      <c r="E17" s="21" t="s">
        <v>32</v>
      </c>
      <c r="F17" s="22">
        <v>0</v>
      </c>
      <c r="G17" s="23">
        <v>431400</v>
      </c>
      <c r="H17" s="23">
        <v>0</v>
      </c>
      <c r="I17" s="23">
        <v>0</v>
      </c>
      <c r="J17" s="23">
        <v>0</v>
      </c>
      <c r="K17" s="24">
        <v>25682</v>
      </c>
      <c r="L17" s="25" t="s">
        <v>87</v>
      </c>
      <c r="M17" s="26">
        <v>0</v>
      </c>
      <c r="N17" s="26">
        <v>0</v>
      </c>
      <c r="O17" s="26">
        <v>50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50</v>
      </c>
      <c r="V17" s="28">
        <f t="shared" si="1"/>
        <v>457082</v>
      </c>
    </row>
    <row r="18" spans="1:22" x14ac:dyDescent="0.3">
      <c r="A18" s="19" t="s">
        <v>29</v>
      </c>
      <c r="B18" s="19" t="s">
        <v>52</v>
      </c>
      <c r="C18" s="20" t="s">
        <v>53</v>
      </c>
      <c r="D18" s="20">
        <v>2022</v>
      </c>
      <c r="E18" s="21" t="s">
        <v>32</v>
      </c>
      <c r="F18" s="22">
        <v>0</v>
      </c>
      <c r="G18" s="23">
        <v>449676</v>
      </c>
      <c r="H18" s="23">
        <v>0</v>
      </c>
      <c r="I18" s="23">
        <v>0</v>
      </c>
      <c r="J18" s="23">
        <v>0</v>
      </c>
      <c r="K18" s="24">
        <v>0</v>
      </c>
      <c r="L18" s="25" t="s">
        <v>87</v>
      </c>
      <c r="M18" s="26">
        <v>0</v>
      </c>
      <c r="N18" s="26">
        <v>2</v>
      </c>
      <c r="O18" s="26">
        <v>24</v>
      </c>
      <c r="P18" s="26">
        <v>16</v>
      </c>
      <c r="Q18" s="26">
        <v>2</v>
      </c>
      <c r="R18" s="26">
        <v>1</v>
      </c>
      <c r="S18" s="26">
        <v>0</v>
      </c>
      <c r="T18" s="26">
        <v>0</v>
      </c>
      <c r="U18" s="27">
        <f t="shared" si="0"/>
        <v>45</v>
      </c>
      <c r="V18" s="28">
        <f t="shared" si="1"/>
        <v>449676</v>
      </c>
    </row>
    <row r="19" spans="1:22" x14ac:dyDescent="0.3">
      <c r="A19" s="19" t="s">
        <v>29</v>
      </c>
      <c r="B19" s="19" t="s">
        <v>54</v>
      </c>
      <c r="C19" s="20" t="s">
        <v>55</v>
      </c>
      <c r="D19" s="20">
        <v>2022</v>
      </c>
      <c r="E19" s="21" t="s">
        <v>32</v>
      </c>
      <c r="F19" s="22">
        <v>0</v>
      </c>
      <c r="G19" s="23">
        <v>338400</v>
      </c>
      <c r="H19" s="23">
        <v>85671</v>
      </c>
      <c r="I19" s="23">
        <v>0</v>
      </c>
      <c r="J19" s="23">
        <v>1840</v>
      </c>
      <c r="K19" s="24">
        <v>12399</v>
      </c>
      <c r="L19" s="25" t="s">
        <v>86</v>
      </c>
      <c r="M19" s="26">
        <v>0</v>
      </c>
      <c r="N19" s="26">
        <v>0</v>
      </c>
      <c r="O19" s="26">
        <v>12</v>
      </c>
      <c r="P19" s="26">
        <v>10</v>
      </c>
      <c r="Q19" s="26">
        <v>5</v>
      </c>
      <c r="R19" s="26">
        <v>1</v>
      </c>
      <c r="S19" s="26">
        <v>1</v>
      </c>
      <c r="T19" s="26">
        <v>0</v>
      </c>
      <c r="U19" s="27">
        <f t="shared" si="0"/>
        <v>29</v>
      </c>
      <c r="V19" s="28">
        <f t="shared" si="1"/>
        <v>438310</v>
      </c>
    </row>
    <row r="20" spans="1:22" x14ac:dyDescent="0.3">
      <c r="A20" s="19" t="s">
        <v>29</v>
      </c>
      <c r="B20" s="19" t="s">
        <v>56</v>
      </c>
      <c r="C20" s="20" t="s">
        <v>57</v>
      </c>
      <c r="D20" s="20">
        <v>2022</v>
      </c>
      <c r="E20" s="21" t="s">
        <v>32</v>
      </c>
      <c r="F20" s="22">
        <v>0</v>
      </c>
      <c r="G20" s="23">
        <v>513600</v>
      </c>
      <c r="H20" s="23">
        <v>307430</v>
      </c>
      <c r="I20" s="23">
        <v>0</v>
      </c>
      <c r="J20" s="23">
        <v>0</v>
      </c>
      <c r="K20" s="24">
        <v>59128</v>
      </c>
      <c r="L20" s="25" t="s">
        <v>86</v>
      </c>
      <c r="M20" s="26">
        <v>0</v>
      </c>
      <c r="N20" s="26">
        <v>0</v>
      </c>
      <c r="O20" s="26">
        <v>16</v>
      </c>
      <c r="P20" s="26">
        <v>25</v>
      </c>
      <c r="Q20" s="26">
        <v>3</v>
      </c>
      <c r="R20" s="26">
        <v>2</v>
      </c>
      <c r="S20" s="26">
        <v>0</v>
      </c>
      <c r="T20" s="26">
        <v>0</v>
      </c>
      <c r="U20" s="27">
        <f t="shared" si="0"/>
        <v>46</v>
      </c>
      <c r="V20" s="28">
        <f t="shared" si="1"/>
        <v>880158</v>
      </c>
    </row>
    <row r="21" spans="1:22" x14ac:dyDescent="0.3">
      <c r="A21" s="19" t="s">
        <v>29</v>
      </c>
      <c r="B21" s="19" t="s">
        <v>58</v>
      </c>
      <c r="C21" s="20" t="s">
        <v>59</v>
      </c>
      <c r="D21" s="20">
        <v>2022</v>
      </c>
      <c r="E21" s="21" t="s">
        <v>60</v>
      </c>
      <c r="F21" s="22">
        <v>0</v>
      </c>
      <c r="G21" s="23">
        <v>0</v>
      </c>
      <c r="H21" s="23">
        <v>136878</v>
      </c>
      <c r="I21" s="23">
        <v>0</v>
      </c>
      <c r="J21" s="23">
        <v>0</v>
      </c>
      <c r="K21" s="24">
        <v>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136878</v>
      </c>
    </row>
    <row r="22" spans="1:22" x14ac:dyDescent="0.3">
      <c r="A22" s="19" t="s">
        <v>29</v>
      </c>
      <c r="B22" s="19" t="s">
        <v>61</v>
      </c>
      <c r="C22" s="20" t="s">
        <v>62</v>
      </c>
      <c r="D22" s="20">
        <v>2022</v>
      </c>
      <c r="E22" s="21" t="s">
        <v>32</v>
      </c>
      <c r="F22" s="22">
        <v>0</v>
      </c>
      <c r="G22" s="23">
        <v>290532</v>
      </c>
      <c r="H22" s="23">
        <v>17046</v>
      </c>
      <c r="I22" s="23">
        <v>0</v>
      </c>
      <c r="J22" s="23">
        <v>0</v>
      </c>
      <c r="K22" s="24">
        <v>9265</v>
      </c>
      <c r="L22" s="25" t="s">
        <v>86</v>
      </c>
      <c r="M22" s="26">
        <v>0</v>
      </c>
      <c r="N22" s="26">
        <v>0</v>
      </c>
      <c r="O22" s="26">
        <v>31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31</v>
      </c>
      <c r="V22" s="28">
        <f t="shared" si="1"/>
        <v>316843</v>
      </c>
    </row>
    <row r="23" spans="1:22" x14ac:dyDescent="0.3">
      <c r="A23" s="19" t="s">
        <v>29</v>
      </c>
      <c r="B23" s="19" t="s">
        <v>63</v>
      </c>
      <c r="C23" s="20" t="s">
        <v>64</v>
      </c>
      <c r="D23" s="20">
        <v>2022</v>
      </c>
      <c r="E23" s="21" t="s">
        <v>32</v>
      </c>
      <c r="F23" s="22">
        <v>0</v>
      </c>
      <c r="G23" s="23">
        <v>112464</v>
      </c>
      <c r="H23" s="23">
        <v>65155</v>
      </c>
      <c r="I23" s="23">
        <v>0</v>
      </c>
      <c r="J23" s="23">
        <v>240</v>
      </c>
      <c r="K23" s="24">
        <v>11000</v>
      </c>
      <c r="L23" s="25" t="s">
        <v>86</v>
      </c>
      <c r="M23" s="26">
        <v>0</v>
      </c>
      <c r="N23" s="26">
        <v>0</v>
      </c>
      <c r="O23" s="26">
        <v>12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12</v>
      </c>
      <c r="V23" s="28">
        <f t="shared" si="1"/>
        <v>188859</v>
      </c>
    </row>
    <row r="24" spans="1:22" x14ac:dyDescent="0.3">
      <c r="A24" s="19" t="s">
        <v>29</v>
      </c>
      <c r="B24" s="19" t="s">
        <v>65</v>
      </c>
      <c r="C24" s="20" t="s">
        <v>66</v>
      </c>
      <c r="D24" s="20">
        <v>2022</v>
      </c>
      <c r="E24" s="21" t="s">
        <v>67</v>
      </c>
      <c r="F24" s="22">
        <v>0</v>
      </c>
      <c r="G24" s="23">
        <v>140580</v>
      </c>
      <c r="H24" s="23">
        <v>18000</v>
      </c>
      <c r="I24" s="23">
        <v>0</v>
      </c>
      <c r="J24" s="23">
        <v>0</v>
      </c>
      <c r="K24" s="24">
        <v>13320</v>
      </c>
      <c r="L24" s="25" t="s">
        <v>86</v>
      </c>
      <c r="M24" s="26">
        <v>0</v>
      </c>
      <c r="N24" s="26">
        <v>0</v>
      </c>
      <c r="O24" s="26">
        <v>15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15</v>
      </c>
      <c r="V24" s="28">
        <f t="shared" si="1"/>
        <v>171900</v>
      </c>
    </row>
    <row r="25" spans="1:22" x14ac:dyDescent="0.3">
      <c r="A25" s="19" t="s">
        <v>29</v>
      </c>
      <c r="B25" s="19" t="s">
        <v>68</v>
      </c>
      <c r="C25" s="20" t="s">
        <v>69</v>
      </c>
      <c r="D25" s="20">
        <v>2022</v>
      </c>
      <c r="E25" s="21" t="s">
        <v>32</v>
      </c>
      <c r="F25" s="22">
        <v>0</v>
      </c>
      <c r="G25" s="23">
        <v>264000</v>
      </c>
      <c r="H25" s="23">
        <v>131229</v>
      </c>
      <c r="I25" s="23">
        <v>0</v>
      </c>
      <c r="J25" s="23">
        <v>0</v>
      </c>
      <c r="K25" s="24">
        <v>36811</v>
      </c>
      <c r="L25" s="25" t="s">
        <v>86</v>
      </c>
      <c r="M25" s="26">
        <v>0</v>
      </c>
      <c r="N25" s="26">
        <v>0</v>
      </c>
      <c r="O25" s="26">
        <v>10</v>
      </c>
      <c r="P25" s="26">
        <v>15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25</v>
      </c>
      <c r="V25" s="28">
        <f t="shared" si="1"/>
        <v>432040</v>
      </c>
    </row>
    <row r="26" spans="1:22" x14ac:dyDescent="0.3">
      <c r="A26" s="19" t="s">
        <v>29</v>
      </c>
      <c r="B26" s="19" t="s">
        <v>70</v>
      </c>
      <c r="C26" s="20" t="s">
        <v>71</v>
      </c>
      <c r="D26" s="20">
        <v>2022</v>
      </c>
      <c r="E26" s="21" t="s">
        <v>32</v>
      </c>
      <c r="F26" s="22">
        <v>0</v>
      </c>
      <c r="G26" s="23">
        <v>543696</v>
      </c>
      <c r="H26" s="23">
        <v>122500</v>
      </c>
      <c r="I26" s="23">
        <v>0</v>
      </c>
      <c r="J26" s="23">
        <v>20700</v>
      </c>
      <c r="K26" s="24">
        <v>63277</v>
      </c>
      <c r="L26" s="25" t="s">
        <v>86</v>
      </c>
      <c r="M26" s="26">
        <v>0</v>
      </c>
      <c r="N26" s="26">
        <v>0</v>
      </c>
      <c r="O26" s="26">
        <v>8</v>
      </c>
      <c r="P26" s="26">
        <v>16</v>
      </c>
      <c r="Q26" s="26">
        <v>12</v>
      </c>
      <c r="R26" s="26">
        <v>5</v>
      </c>
      <c r="S26" s="26">
        <v>1</v>
      </c>
      <c r="T26" s="26">
        <v>0</v>
      </c>
      <c r="U26" s="27">
        <f t="shared" si="0"/>
        <v>42</v>
      </c>
      <c r="V26" s="28">
        <f t="shared" si="1"/>
        <v>750173</v>
      </c>
    </row>
    <row r="27" spans="1:22" x14ac:dyDescent="0.3">
      <c r="A27" s="19" t="s">
        <v>29</v>
      </c>
      <c r="B27" s="19" t="s">
        <v>72</v>
      </c>
      <c r="C27" s="20" t="s">
        <v>73</v>
      </c>
      <c r="D27" s="20">
        <v>2022</v>
      </c>
      <c r="E27" s="21" t="s">
        <v>60</v>
      </c>
      <c r="F27" s="22">
        <v>0</v>
      </c>
      <c r="G27" s="23">
        <v>0</v>
      </c>
      <c r="H27" s="23">
        <v>117462</v>
      </c>
      <c r="I27" s="23">
        <v>0</v>
      </c>
      <c r="J27" s="23">
        <v>720</v>
      </c>
      <c r="K27" s="24">
        <v>11818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ref="U27:U32" si="2">SUM(M27:T27)</f>
        <v>0</v>
      </c>
      <c r="V27" s="28">
        <f t="shared" ref="V27:V32" si="3">SUM(F27:K27)</f>
        <v>130000</v>
      </c>
    </row>
    <row r="28" spans="1:22" x14ac:dyDescent="0.3">
      <c r="A28" s="19" t="s">
        <v>29</v>
      </c>
      <c r="B28" s="19" t="s">
        <v>74</v>
      </c>
      <c r="C28" s="20" t="s">
        <v>75</v>
      </c>
      <c r="D28" s="20">
        <v>2022</v>
      </c>
      <c r="E28" s="21" t="s">
        <v>67</v>
      </c>
      <c r="F28" s="22">
        <v>0</v>
      </c>
      <c r="G28" s="23">
        <v>140580</v>
      </c>
      <c r="H28" s="23">
        <v>138000</v>
      </c>
      <c r="I28" s="23">
        <v>0</v>
      </c>
      <c r="J28" s="23">
        <v>0</v>
      </c>
      <c r="K28" s="24">
        <v>26820</v>
      </c>
      <c r="L28" s="25" t="s">
        <v>86</v>
      </c>
      <c r="M28" s="26">
        <v>0</v>
      </c>
      <c r="N28" s="26">
        <v>0</v>
      </c>
      <c r="O28" s="26">
        <v>15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f t="shared" si="2"/>
        <v>15</v>
      </c>
      <c r="V28" s="28">
        <f t="shared" si="3"/>
        <v>305400</v>
      </c>
    </row>
    <row r="29" spans="1:22" x14ac:dyDescent="0.3">
      <c r="A29" s="19" t="s">
        <v>29</v>
      </c>
      <c r="B29" s="19" t="s">
        <v>76</v>
      </c>
      <c r="C29" s="20" t="s">
        <v>77</v>
      </c>
      <c r="D29" s="20">
        <v>2022</v>
      </c>
      <c r="E29" s="21" t="s">
        <v>32</v>
      </c>
      <c r="F29" s="22">
        <v>0</v>
      </c>
      <c r="G29" s="23">
        <v>202752</v>
      </c>
      <c r="H29" s="23">
        <v>123070</v>
      </c>
      <c r="I29" s="23">
        <v>0</v>
      </c>
      <c r="J29" s="23">
        <v>0</v>
      </c>
      <c r="K29" s="24">
        <v>31666</v>
      </c>
      <c r="L29" s="25" t="s">
        <v>86</v>
      </c>
      <c r="M29" s="26">
        <v>0</v>
      </c>
      <c r="N29" s="26">
        <v>0</v>
      </c>
      <c r="O29" s="26">
        <v>18</v>
      </c>
      <c r="P29" s="26">
        <v>3</v>
      </c>
      <c r="Q29" s="26">
        <v>0</v>
      </c>
      <c r="R29" s="26">
        <v>0</v>
      </c>
      <c r="S29" s="26">
        <v>0</v>
      </c>
      <c r="T29" s="26">
        <v>0</v>
      </c>
      <c r="U29" s="27">
        <f t="shared" si="2"/>
        <v>21</v>
      </c>
      <c r="V29" s="28">
        <f t="shared" si="3"/>
        <v>357488</v>
      </c>
    </row>
    <row r="30" spans="1:22" x14ac:dyDescent="0.3">
      <c r="A30" s="19" t="s">
        <v>29</v>
      </c>
      <c r="B30" s="19" t="s">
        <v>78</v>
      </c>
      <c r="C30" s="20" t="s">
        <v>79</v>
      </c>
      <c r="D30" s="20">
        <v>2022</v>
      </c>
      <c r="E30" s="21" t="s">
        <v>60</v>
      </c>
      <c r="F30" s="22">
        <v>0</v>
      </c>
      <c r="G30" s="23">
        <v>0</v>
      </c>
      <c r="H30" s="23">
        <v>132956</v>
      </c>
      <c r="I30" s="23">
        <v>0</v>
      </c>
      <c r="J30" s="23">
        <v>3408</v>
      </c>
      <c r="K30" s="24">
        <v>13636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2"/>
        <v>0</v>
      </c>
      <c r="V30" s="28">
        <f t="shared" si="3"/>
        <v>150000</v>
      </c>
    </row>
    <row r="31" spans="1:22" x14ac:dyDescent="0.3">
      <c r="A31" s="19" t="s">
        <v>29</v>
      </c>
      <c r="B31" s="19" t="s">
        <v>80</v>
      </c>
      <c r="C31" s="20" t="s">
        <v>81</v>
      </c>
      <c r="D31" s="20">
        <v>2022</v>
      </c>
      <c r="E31" s="21" t="s">
        <v>32</v>
      </c>
      <c r="F31" s="22">
        <v>0</v>
      </c>
      <c r="G31" s="23">
        <v>421740</v>
      </c>
      <c r="H31" s="23">
        <v>360369</v>
      </c>
      <c r="I31" s="23">
        <v>0</v>
      </c>
      <c r="J31" s="23">
        <v>0</v>
      </c>
      <c r="K31" s="24">
        <v>76591</v>
      </c>
      <c r="L31" s="25" t="s">
        <v>86</v>
      </c>
      <c r="M31" s="26">
        <v>0</v>
      </c>
      <c r="N31" s="26">
        <v>0</v>
      </c>
      <c r="O31" s="26">
        <v>45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f t="shared" si="2"/>
        <v>45</v>
      </c>
      <c r="V31" s="28">
        <f t="shared" si="3"/>
        <v>858700</v>
      </c>
    </row>
    <row r="32" spans="1:22" x14ac:dyDescent="0.3">
      <c r="A32" s="19" t="s">
        <v>29</v>
      </c>
      <c r="B32" s="19" t="s">
        <v>82</v>
      </c>
      <c r="C32" s="20" t="s">
        <v>83</v>
      </c>
      <c r="D32" s="20">
        <v>2022</v>
      </c>
      <c r="E32" s="21" t="s">
        <v>60</v>
      </c>
      <c r="F32" s="22">
        <v>0</v>
      </c>
      <c r="G32" s="23">
        <v>0</v>
      </c>
      <c r="H32" s="23">
        <v>118821</v>
      </c>
      <c r="I32" s="23">
        <v>0</v>
      </c>
      <c r="J32" s="23">
        <v>0</v>
      </c>
      <c r="K32" s="24">
        <v>11818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2"/>
        <v>0</v>
      </c>
      <c r="V32" s="28">
        <f t="shared" si="3"/>
        <v>130639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</sheetData>
  <autoFilter ref="A8:V8" xr:uid="{22A1A9D6-C539-484B-8252-948CB238E071}"/>
  <conditionalFormatting sqref="V9:V26 V33:V42">
    <cfRule type="cellIs" dxfId="6" priority="8" operator="lessThan">
      <formula>0</formula>
    </cfRule>
  </conditionalFormatting>
  <conditionalFormatting sqref="V9:V26 V33:V42">
    <cfRule type="expression" dxfId="5" priority="6">
      <formula>#REF!&lt;0</formula>
    </cfRule>
  </conditionalFormatting>
  <conditionalFormatting sqref="D9:D26 D33:D42">
    <cfRule type="expression" dxfId="4" priority="5">
      <formula>OR($D9&gt;2022,AND($D9&lt;2022,$D9&lt;&gt;""))</formula>
    </cfRule>
  </conditionalFormatting>
  <conditionalFormatting sqref="V27:V32">
    <cfRule type="cellIs" dxfId="3" priority="4" operator="lessThan">
      <formula>0</formula>
    </cfRule>
  </conditionalFormatting>
  <conditionalFormatting sqref="V27:V32">
    <cfRule type="expression" dxfId="2" priority="2">
      <formula>#REF!&lt;0</formula>
    </cfRule>
  </conditionalFormatting>
  <conditionalFormatting sqref="D27:D32">
    <cfRule type="expression" dxfId="1" priority="1">
      <formula>OR($D27&gt;2022,AND($D27&lt;2022,$D27&lt;&gt;""))</formula>
    </cfRule>
  </conditionalFormatting>
  <conditionalFormatting sqref="C9:C42">
    <cfRule type="expression" dxfId="0" priority="9">
      <formula>(#REF!&gt;1)</formula>
    </cfRule>
  </conditionalFormatting>
  <dataValidations count="3">
    <dataValidation type="list" allowBlank="1" showInputMessage="1" showErrorMessage="1" sqref="L9:L42" xr:uid="{930EEDF4-223B-4663-B8BA-1A406D352DF7}">
      <formula1>"N/A, FMR, Actual Rent"</formula1>
    </dataValidation>
    <dataValidation type="list" allowBlank="1" showInputMessage="1" showErrorMessage="1" sqref="E9:E42" xr:uid="{C06BDAF3-A5CE-47DC-83B0-8BE8403014ED}">
      <formula1>"PH, TH, Joint TH &amp; PH-RRH, HMIS, SSO, TRA, PRA, SRA, S+C/SRO"</formula1>
    </dataValidation>
    <dataValidation allowBlank="1" showErrorMessage="1" sqref="A8:V8" xr:uid="{57B745DB-8919-42D5-B154-8B88E82FE6E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2021-03-06T21:42:50Z</dcterms:created>
  <dcterms:modified xsi:type="dcterms:W3CDTF">2021-05-20T14:00:36Z</dcterms:modified>
</cp:coreProperties>
</file>