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IL-500\"/>
    </mc:Choice>
  </mc:AlternateContent>
  <xr:revisionPtr revIDLastSave="0" documentId="13_ncr:1_{96542E71-039E-4DD2-B4FA-37B2795AD1D2}" xr6:coauthVersionLast="46" xr6:coauthVersionMax="46" xr10:uidLastSave="{00000000-0000-0000-0000-000000000000}"/>
  <bookViews>
    <workbookView xWindow="-108" yWindow="-108" windowWidth="27288" windowHeight="17664" xr2:uid="{DCCC7096-3FD1-4714-9C37-8B7B5C25EA76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7" i="1" l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<sst xmlns="http://schemas.openxmlformats.org/spreadsheetml/2006/main" count="79" uniqueCount="64">
  <si>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</si>
  <si>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</si>
  <si>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</si>
  <si>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</si>
  <si>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</si>
  <si>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</si>
  <si>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</si>
  <si>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</si>
  <si>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</si>
  <si>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</si>
  <si>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</si>
  <si>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</si>
  <si>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</si>
  <si>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</si>
  <si>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</si>
  <si>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</si>
  <si>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</si>
  <si>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</si>
  <si>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</si>
  <si>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</si>
  <si>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</si>
  <si>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</si>
  <si>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</si>
  <si>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</si>
  <si>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</si>
  <si>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</si>
  <si>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</si>
  <si>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</si>
  <si>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IL-518</t>
  </si>
  <si>
    <t>City of Rock Island</t>
  </si>
  <si>
    <t>Sterven's Place FY 2019</t>
  </si>
  <si>
    <t>IL0447L5T182011</t>
  </si>
  <si>
    <t>PH</t>
  </si>
  <si>
    <t/>
  </si>
  <si>
    <t>Chicago</t>
  </si>
  <si>
    <t>Rock Island, Moline/Northwestern Illinois CoC</t>
  </si>
  <si>
    <t>Project NOW, Inc</t>
  </si>
  <si>
    <t>Bethany for Children &amp; Families</t>
  </si>
  <si>
    <t>Housing Teens in Need</t>
  </si>
  <si>
    <t>IL0475L5T182007</t>
  </si>
  <si>
    <t>TH</t>
  </si>
  <si>
    <t>Housing Authority of Henry County</t>
  </si>
  <si>
    <t>Parkside Apartments S+C FY19 renewal</t>
  </si>
  <si>
    <t>IL0542L5T182008</t>
  </si>
  <si>
    <t>Housing Teens Now</t>
  </si>
  <si>
    <t>IL0686L5T182003</t>
  </si>
  <si>
    <t>Joint TH &amp; PH-RRH</t>
  </si>
  <si>
    <t>Permanent Supportive Housing</t>
  </si>
  <si>
    <t>IL0690L5T182002</t>
  </si>
  <si>
    <t>VOICES of Stephenson County</t>
  </si>
  <si>
    <t>VOICES Victim Housing Assistance</t>
  </si>
  <si>
    <t>IL1613L5T182003</t>
  </si>
  <si>
    <t>Freeport Area Church Cooperative</t>
  </si>
  <si>
    <t>FACC Rapid Re Housing</t>
  </si>
  <si>
    <t>IL1661L5T182002</t>
  </si>
  <si>
    <t>Housing Families NOW</t>
  </si>
  <si>
    <t>IL1662L5T182002</t>
  </si>
  <si>
    <t>Supportive Services Program</t>
  </si>
  <si>
    <t>IL1663L5T182002</t>
  </si>
  <si>
    <t>SSO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</si>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</sst>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0F8CE-A168-43A6-BECB-967E4272C6E7}">
  <sheetPr codeName="Sheet127">
    <pageSetUpPr fitToPage="1"/>
  </sheetPr>
  <dimension ref="A1:V2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60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61</v>
      </c>
      <c r="B5" s="34">
        <f ca="1">SUM(OFFSET(V8,1,0,500,1))</f>
        <v>754354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60096</v>
      </c>
      <c r="H9" s="23">
        <v>0</v>
      </c>
      <c r="I9" s="23">
        <v>0</v>
      </c>
      <c r="J9" s="23">
        <v>0</v>
      </c>
      <c r="K9" s="24">
        <v>3501</v>
      </c>
      <c r="L9" s="25" t="s">
        <v>62</v>
      </c>
      <c r="M9" s="26">
        <v>0</v>
      </c>
      <c r="N9" s="26">
        <v>0</v>
      </c>
      <c r="O9" s="26">
        <v>8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7">
        <f t="shared" ref="U9:U27" si="0">SUM(M9:T9)</f>
        <v>8</v>
      </c>
      <c r="V9" s="28">
        <f t="shared" ref="V9:V27" si="1">SUM(F9:K9)</f>
        <v>63597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40</v>
      </c>
      <c r="F10" s="22">
        <v>24000</v>
      </c>
      <c r="G10" s="23">
        <v>0</v>
      </c>
      <c r="H10" s="23">
        <v>28855</v>
      </c>
      <c r="I10" s="23">
        <v>5313</v>
      </c>
      <c r="J10" s="23">
        <v>0</v>
      </c>
      <c r="K10" s="24">
        <v>3481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61649</v>
      </c>
    </row>
    <row r="11" spans="1:22" x14ac:dyDescent="0.3">
      <c r="A11" s="19" t="s">
        <v>41</v>
      </c>
      <c r="B11" s="19" t="s">
        <v>42</v>
      </c>
      <c r="C11" s="20" t="s">
        <v>43</v>
      </c>
      <c r="D11" s="20">
        <v>2022</v>
      </c>
      <c r="E11" s="21" t="s">
        <v>32</v>
      </c>
      <c r="F11" s="22">
        <v>0</v>
      </c>
      <c r="G11" s="23">
        <v>67224</v>
      </c>
      <c r="H11" s="23">
        <v>0</v>
      </c>
      <c r="I11" s="23">
        <v>0</v>
      </c>
      <c r="J11" s="23">
        <v>0</v>
      </c>
      <c r="K11" s="24">
        <v>5098</v>
      </c>
      <c r="L11" s="25" t="s">
        <v>63</v>
      </c>
      <c r="M11" s="26">
        <v>0</v>
      </c>
      <c r="N11" s="26">
        <v>4</v>
      </c>
      <c r="O11" s="26">
        <v>6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7">
        <f t="shared" si="0"/>
        <v>10</v>
      </c>
      <c r="V11" s="28">
        <f t="shared" si="1"/>
        <v>72322</v>
      </c>
    </row>
    <row r="12" spans="1:22" x14ac:dyDescent="0.3">
      <c r="A12" s="19" t="s">
        <v>37</v>
      </c>
      <c r="B12" s="19" t="s">
        <v>44</v>
      </c>
      <c r="C12" s="20" t="s">
        <v>45</v>
      </c>
      <c r="D12" s="20">
        <v>2022</v>
      </c>
      <c r="E12" s="21" t="s">
        <v>46</v>
      </c>
      <c r="F12" s="22">
        <v>13600</v>
      </c>
      <c r="G12" s="23">
        <v>15888</v>
      </c>
      <c r="H12" s="23">
        <v>27151</v>
      </c>
      <c r="I12" s="23">
        <v>3274</v>
      </c>
      <c r="J12" s="23">
        <v>0</v>
      </c>
      <c r="K12" s="24">
        <v>3800</v>
      </c>
      <c r="L12" s="25" t="s">
        <v>63</v>
      </c>
      <c r="M12" s="26">
        <v>0</v>
      </c>
      <c r="N12" s="26">
        <v>0</v>
      </c>
      <c r="O12" s="26">
        <v>0</v>
      </c>
      <c r="P12" s="26">
        <v>2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2</v>
      </c>
      <c r="V12" s="28">
        <f t="shared" si="1"/>
        <v>63713</v>
      </c>
    </row>
    <row r="13" spans="1:22" x14ac:dyDescent="0.3">
      <c r="A13" s="19" t="s">
        <v>36</v>
      </c>
      <c r="B13" s="19" t="s">
        <v>47</v>
      </c>
      <c r="C13" s="20" t="s">
        <v>48</v>
      </c>
      <c r="D13" s="20">
        <v>2022</v>
      </c>
      <c r="E13" s="21" t="s">
        <v>32</v>
      </c>
      <c r="F13" s="22">
        <v>45899</v>
      </c>
      <c r="G13" s="23">
        <v>0</v>
      </c>
      <c r="H13" s="23">
        <v>73011</v>
      </c>
      <c r="I13" s="23">
        <v>10588</v>
      </c>
      <c r="J13" s="23">
        <v>0</v>
      </c>
      <c r="K13" s="24">
        <v>9179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138677</v>
      </c>
    </row>
    <row r="14" spans="1:22" x14ac:dyDescent="0.3">
      <c r="A14" s="19" t="s">
        <v>49</v>
      </c>
      <c r="B14" s="19" t="s">
        <v>50</v>
      </c>
      <c r="C14" s="20" t="s">
        <v>51</v>
      </c>
      <c r="D14" s="20">
        <v>2022</v>
      </c>
      <c r="E14" s="21" t="s">
        <v>32</v>
      </c>
      <c r="F14" s="22">
        <v>0</v>
      </c>
      <c r="G14" s="23">
        <v>44748</v>
      </c>
      <c r="H14" s="23">
        <v>8000</v>
      </c>
      <c r="I14" s="23">
        <v>0</v>
      </c>
      <c r="J14" s="23">
        <v>0</v>
      </c>
      <c r="K14" s="24">
        <v>2702</v>
      </c>
      <c r="L14" s="25" t="s">
        <v>63</v>
      </c>
      <c r="M14" s="26">
        <v>0</v>
      </c>
      <c r="N14" s="26">
        <v>0</v>
      </c>
      <c r="O14" s="26">
        <v>3</v>
      </c>
      <c r="P14" s="26">
        <v>2</v>
      </c>
      <c r="Q14" s="26">
        <v>1</v>
      </c>
      <c r="R14" s="26">
        <v>0</v>
      </c>
      <c r="S14" s="26">
        <v>0</v>
      </c>
      <c r="T14" s="26">
        <v>0</v>
      </c>
      <c r="U14" s="27">
        <f t="shared" si="0"/>
        <v>6</v>
      </c>
      <c r="V14" s="28">
        <f t="shared" si="1"/>
        <v>55450</v>
      </c>
    </row>
    <row r="15" spans="1:22" x14ac:dyDescent="0.3">
      <c r="A15" s="19" t="s">
        <v>52</v>
      </c>
      <c r="B15" s="19" t="s">
        <v>53</v>
      </c>
      <c r="C15" s="20" t="s">
        <v>54</v>
      </c>
      <c r="D15" s="20">
        <v>2022</v>
      </c>
      <c r="E15" s="21" t="s">
        <v>32</v>
      </c>
      <c r="F15" s="22">
        <v>0</v>
      </c>
      <c r="G15" s="23">
        <v>39996</v>
      </c>
      <c r="H15" s="23">
        <v>27284</v>
      </c>
      <c r="I15" s="23">
        <v>0</v>
      </c>
      <c r="J15" s="23">
        <v>0</v>
      </c>
      <c r="K15" s="24">
        <v>0</v>
      </c>
      <c r="L15" s="25" t="s">
        <v>63</v>
      </c>
      <c r="M15" s="26">
        <v>5</v>
      </c>
      <c r="N15" s="26">
        <v>0</v>
      </c>
      <c r="O15" s="26">
        <v>16</v>
      </c>
      <c r="P15" s="26">
        <v>3</v>
      </c>
      <c r="Q15" s="26">
        <v>0</v>
      </c>
      <c r="R15" s="26">
        <v>0</v>
      </c>
      <c r="S15" s="26">
        <v>0</v>
      </c>
      <c r="T15" s="26">
        <v>0</v>
      </c>
      <c r="U15" s="27">
        <f t="shared" si="0"/>
        <v>24</v>
      </c>
      <c r="V15" s="28">
        <f t="shared" si="1"/>
        <v>67280</v>
      </c>
    </row>
    <row r="16" spans="1:22" x14ac:dyDescent="0.3">
      <c r="A16" s="19" t="s">
        <v>37</v>
      </c>
      <c r="B16" s="19" t="s">
        <v>55</v>
      </c>
      <c r="C16" s="20" t="s">
        <v>56</v>
      </c>
      <c r="D16" s="20">
        <v>2022</v>
      </c>
      <c r="E16" s="21" t="s">
        <v>46</v>
      </c>
      <c r="F16" s="22">
        <v>15600</v>
      </c>
      <c r="G16" s="23">
        <v>34032</v>
      </c>
      <c r="H16" s="23">
        <v>58226</v>
      </c>
      <c r="I16" s="23">
        <v>1944</v>
      </c>
      <c r="J16" s="23">
        <v>0</v>
      </c>
      <c r="K16" s="24">
        <v>6432</v>
      </c>
      <c r="L16" s="25" t="s">
        <v>63</v>
      </c>
      <c r="M16" s="26">
        <v>0</v>
      </c>
      <c r="N16" s="26">
        <v>0</v>
      </c>
      <c r="O16" s="26">
        <v>0</v>
      </c>
      <c r="P16" s="26">
        <v>4</v>
      </c>
      <c r="Q16" s="26">
        <v>0</v>
      </c>
      <c r="R16" s="26">
        <v>0</v>
      </c>
      <c r="S16" s="26">
        <v>0</v>
      </c>
      <c r="T16" s="26">
        <v>0</v>
      </c>
      <c r="U16" s="27">
        <f t="shared" si="0"/>
        <v>4</v>
      </c>
      <c r="V16" s="28">
        <f t="shared" si="1"/>
        <v>116234</v>
      </c>
    </row>
    <row r="17" spans="1:22" x14ac:dyDescent="0.3">
      <c r="A17" s="19" t="s">
        <v>36</v>
      </c>
      <c r="B17" s="19" t="s">
        <v>57</v>
      </c>
      <c r="C17" s="20" t="s">
        <v>58</v>
      </c>
      <c r="D17" s="20">
        <v>2022</v>
      </c>
      <c r="E17" s="21" t="s">
        <v>59</v>
      </c>
      <c r="F17" s="22">
        <v>0</v>
      </c>
      <c r="G17" s="23">
        <v>0</v>
      </c>
      <c r="H17" s="23">
        <v>105011</v>
      </c>
      <c r="I17" s="23">
        <v>0</v>
      </c>
      <c r="J17" s="23">
        <v>0</v>
      </c>
      <c r="K17" s="24">
        <v>10421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115432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</sheetData>
  <autoFilter ref="A8:V8" xr:uid="{309558E0-7F16-41D9-9C9E-A8186631C358}"/>
  <conditionalFormatting sqref="V9:V27">
    <cfRule type="cellIs" dxfId="3" priority="4" operator="lessThan">
      <formula>0</formula>
    </cfRule>
  </conditionalFormatting>
  <conditionalFormatting sqref="V9:V27">
    <cfRule type="expression" dxfId="2" priority="2">
      <formula>#REF!&lt;0</formula>
    </cfRule>
  </conditionalFormatting>
  <conditionalFormatting sqref="D9:D27">
    <cfRule type="expression" dxfId="1" priority="1">
      <formula>OR($D9&gt;2022,AND($D9&lt;2022,$D9&lt;&gt;""))</formula>
    </cfRule>
  </conditionalFormatting>
  <conditionalFormatting sqref="C9:C27">
    <cfRule type="expression" dxfId="0" priority="5">
      <formula>(#REF!&gt;1)</formula>
    </cfRule>
  </conditionalFormatting>
  <dataValidations count="3">
    <dataValidation type="list" allowBlank="1" showInputMessage="1" showErrorMessage="1" sqref="L9:L27" xr:uid="{E4F9A0BA-A074-4DD5-AA0E-2E8A5A8F337B}">
      <formula1>"N/A, FMR, Actual Rent"</formula1>
    </dataValidation>
    <dataValidation type="list" allowBlank="1" showInputMessage="1" showErrorMessage="1" sqref="E9:E27" xr:uid="{68F26617-A61E-49A2-AC89-CDE053C51A10}">
      <formula1>"PH, TH, Joint TH &amp; PH-RRH, HMIS, SSO, TRA, PRA, SRA, S+C/SRO"</formula1>
    </dataValidation>
    <dataValidation allowBlank="1" showErrorMessage="1" sqref="A8:V8" xr:uid="{8D9FDD6A-6695-4459-8B76-61489C7C1A52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2021-03-06T21:42:52Z</dcterms:created>
  <dcterms:modified xsi:type="dcterms:W3CDTF">2021-05-20T14:00:35Z</dcterms:modified>
</cp:coreProperties>
</file>