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67D113AD-6E69-4AEB-9F31-E2B45B114EF6}" xr6:coauthVersionLast="46" xr6:coauthVersionMax="46" xr10:uidLastSave="{00000000-0000-0000-0000-000000000000}"/>
  <bookViews>
    <workbookView xWindow="-108" yWindow="-108" windowWidth="27288" windowHeight="17664" xr2:uid="{538C8F2E-61AF-4526-9FD9-6AE440237E9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<sst xmlns="http://schemas.openxmlformats.org/spreadsheetml/2006/main" count="224" uniqueCount="134">
  <si>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</si>
  <si>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</si>
  <si>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</si>
  <si>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</si>
  <si>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</si>
  <si>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</si>
  <si>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</si>
  <si>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</si>
  <si>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</si>
  <si>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</si>
  <si>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</si>
  <si>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</si>
  <si>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</si>
  <si>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</si>
  <si>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</si>
  <si>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</si>
  <si>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</si>
  <si>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</si>
  <si>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</si>
  <si>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</si>
  <si>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</si>
  <si>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</si>
  <si>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</si>
  <si>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</si>
  <si>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</si>
  <si>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</si>
  <si>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</si>
  <si>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</si>
  <si>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IL-511</t>
  </si>
  <si>
    <t>Housing Options d.b.a. Impact Behavioral Health Partners</t>
  </si>
  <si>
    <t>Claire Ganey FY19</t>
  </si>
  <si>
    <t>IL0050L5T112013</t>
  </si>
  <si>
    <t>PH</t>
  </si>
  <si>
    <t/>
  </si>
  <si>
    <t>Chicago</t>
  </si>
  <si>
    <t>Cook County CoC</t>
  </si>
  <si>
    <t>Alliance to End Homelessness in Suburban Cook County</t>
  </si>
  <si>
    <t>Connections for the Homeless Inc.</t>
  </si>
  <si>
    <t>Connections Family Supportive Housing</t>
  </si>
  <si>
    <t>IL0053L5T112013</t>
  </si>
  <si>
    <t>Pathways FY19</t>
  </si>
  <si>
    <t>IL0056L5T112013</t>
  </si>
  <si>
    <t>Connections Individual Supportive Housing</t>
  </si>
  <si>
    <t>IL0058L5T112013</t>
  </si>
  <si>
    <t>Together We Cope</t>
  </si>
  <si>
    <t>Families First Permanent</t>
  </si>
  <si>
    <t>IL0237L5T112012</t>
  </si>
  <si>
    <t>Catholic Charities of the Archdiocese of Chicago</t>
  </si>
  <si>
    <t>New Hope Apartments PSH N-NW</t>
  </si>
  <si>
    <t>IL0239L5T112012</t>
  </si>
  <si>
    <t>NHA-Family PSH</t>
  </si>
  <si>
    <t>IL0240L5T112012</t>
  </si>
  <si>
    <t>NORTHWEST COMPASS, INC.</t>
  </si>
  <si>
    <t>Community Family Homes Initiative I</t>
  </si>
  <si>
    <t>IL0244L5T112013</t>
  </si>
  <si>
    <t>TH</t>
  </si>
  <si>
    <t>WINGS Program, Inc.</t>
  </si>
  <si>
    <t>WINGS Transitional Housing</t>
  </si>
  <si>
    <t>IL0251L5T112013</t>
  </si>
  <si>
    <t>Interdependent Living Solutions Center</t>
  </si>
  <si>
    <t>Genesis Place</t>
  </si>
  <si>
    <t>IL0252L5T112013</t>
  </si>
  <si>
    <t>Aunt Martha's Health and Wellness</t>
  </si>
  <si>
    <t>AMHW Independence Place Renewal 2019</t>
  </si>
  <si>
    <t>IL0255L5T112013</t>
  </si>
  <si>
    <t>New Hope Apartments RRH Suburban Cook County</t>
  </si>
  <si>
    <t>IL0256L5T112013</t>
  </si>
  <si>
    <t>Housing Forward</t>
  </si>
  <si>
    <t>WCHIP Plus</t>
  </si>
  <si>
    <t>IL0264L5T112013</t>
  </si>
  <si>
    <t>South Suburban PADS</t>
  </si>
  <si>
    <t>Project WISH</t>
  </si>
  <si>
    <t>IL0266L5T112013</t>
  </si>
  <si>
    <t>Heartland Health Outreach, Inc.</t>
  </si>
  <si>
    <t>HAH Shelter Plus Care</t>
  </si>
  <si>
    <t>IL0269L5T112013</t>
  </si>
  <si>
    <t>Suburban Cook County HMIS</t>
  </si>
  <si>
    <t>IL0274L5T112013</t>
  </si>
  <si>
    <t>The Center of Concern</t>
  </si>
  <si>
    <t>Center of Concern RRH</t>
  </si>
  <si>
    <t>IL0275L5T112013</t>
  </si>
  <si>
    <t>South Suburban Family Shelter Inc.</t>
  </si>
  <si>
    <t>The Sanctuary</t>
  </si>
  <si>
    <t>IL0276L5T112013</t>
  </si>
  <si>
    <t>Permanent Housing Project</t>
  </si>
  <si>
    <t>IL0277L5T112013</t>
  </si>
  <si>
    <t>Thresholds Inc</t>
  </si>
  <si>
    <t>West Suburban Safe Haven</t>
  </si>
  <si>
    <t>IL0278L5T112013</t>
  </si>
  <si>
    <t>SH</t>
  </si>
  <si>
    <t>Country Club Hills Wellness Center</t>
  </si>
  <si>
    <t>IL0465L5T112008</t>
  </si>
  <si>
    <t>Open Door Housing</t>
  </si>
  <si>
    <t>IL0503L5T112008</t>
  </si>
  <si>
    <t>Respond Now</t>
  </si>
  <si>
    <t>Respond With Care</t>
  </si>
  <si>
    <t>IL0545L5T112006</t>
  </si>
  <si>
    <t>Thresholds Esperanza</t>
  </si>
  <si>
    <t>IL0554L5T112006</t>
  </si>
  <si>
    <t>WIN Plus</t>
  </si>
  <si>
    <t>IL0597L5T112006</t>
  </si>
  <si>
    <t>Sub Cook Coordinated Entry</t>
  </si>
  <si>
    <t>IL0629L5T112005</t>
  </si>
  <si>
    <t>SSO</t>
  </si>
  <si>
    <t>Community Family Homes Initiative IV</t>
  </si>
  <si>
    <t>IL0672L5T112004</t>
  </si>
  <si>
    <t>South Suburban DV Rapid Re-Housing</t>
  </si>
  <si>
    <t>IL1643D5T112002</t>
  </si>
  <si>
    <t>Southland Supportive Housing</t>
  </si>
  <si>
    <t>IL1644L5T112002</t>
  </si>
  <si>
    <t>DV Bonus funding for Coordinated Entry Combined</t>
  </si>
  <si>
    <t>IL1646D5T112002</t>
  </si>
  <si>
    <t>Community and Economic Development Association of Cook County, Inc. (CEDA)</t>
  </si>
  <si>
    <t>CEDA South Suburban Housing Initiative</t>
  </si>
  <si>
    <t>IL1714L5T112001</t>
  </si>
  <si>
    <t>Joint TH &amp; PH-RRH</t>
  </si>
  <si>
    <t>IL-511 YHDP HMIS</t>
  </si>
  <si>
    <t>IL1716Y5T201800</t>
  </si>
  <si>
    <t>YHDP Suburban Cook CE-SSO</t>
  </si>
  <si>
    <t>IL1717Y5T201800</t>
  </si>
  <si>
    <t>YHDP IL-511 System Navigator application</t>
  </si>
  <si>
    <t>IL1718Y5T201800</t>
  </si>
  <si>
    <t>Aunt Martha's YHDP Program</t>
  </si>
  <si>
    <t>IL1719Y5T201800</t>
  </si>
  <si>
    <t>Connections' Youth TH-RRH</t>
  </si>
  <si>
    <t>IL1720Y5T201800</t>
  </si>
  <si>
    <t>Bridge for Youth</t>
  </si>
  <si>
    <t>IL1721Y5T201800</t>
  </si>
  <si>
    <t>NW YHDP New Project TH-RRH Application FY2019</t>
  </si>
  <si>
    <t>IL1722Y5T201800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</si>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</sst>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5388-9347-4031-9709-C18308B17D90}">
  <sheetPr codeName="Sheet120">
    <pageSetUpPr fitToPage="1"/>
  </sheetPr>
  <dimension ref="A1:V5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130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131</v>
      </c>
      <c r="B5" s="34">
        <f ca="1">SUM(OFFSET(V8,1,0,500,1))</f>
        <v>16567062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32421</v>
      </c>
      <c r="I9" s="23">
        <v>62184</v>
      </c>
      <c r="J9" s="23">
        <v>0</v>
      </c>
      <c r="K9" s="24">
        <v>4593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56" si="0">SUM(M9:T9)</f>
        <v>0</v>
      </c>
      <c r="V9" s="28">
        <f t="shared" ref="V9:V56" si="1">SUM(F9:K9)</f>
        <v>99198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320270</v>
      </c>
      <c r="G10" s="23">
        <v>0</v>
      </c>
      <c r="H10" s="23">
        <v>109757</v>
      </c>
      <c r="I10" s="23">
        <v>61901</v>
      </c>
      <c r="J10" s="23">
        <v>0</v>
      </c>
      <c r="K10" s="24">
        <v>19500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511428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323050</v>
      </c>
      <c r="G11" s="23">
        <v>0</v>
      </c>
      <c r="H11" s="23">
        <v>98852</v>
      </c>
      <c r="I11" s="23">
        <v>73525</v>
      </c>
      <c r="J11" s="23">
        <v>0</v>
      </c>
      <c r="K11" s="24">
        <v>21539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516966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363717</v>
      </c>
      <c r="G12" s="23">
        <v>0</v>
      </c>
      <c r="H12" s="23">
        <v>72825</v>
      </c>
      <c r="I12" s="23">
        <v>43054</v>
      </c>
      <c r="J12" s="23">
        <v>0</v>
      </c>
      <c r="K12" s="24">
        <v>21935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501531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63995</v>
      </c>
      <c r="G13" s="23">
        <v>0</v>
      </c>
      <c r="H13" s="23">
        <v>63250</v>
      </c>
      <c r="I13" s="23">
        <v>5951</v>
      </c>
      <c r="J13" s="23">
        <v>0</v>
      </c>
      <c r="K13" s="24">
        <v>8322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141518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246924</v>
      </c>
      <c r="H14" s="23">
        <v>100958</v>
      </c>
      <c r="I14" s="23">
        <v>0</v>
      </c>
      <c r="J14" s="23">
        <v>0</v>
      </c>
      <c r="K14" s="24">
        <v>21633</v>
      </c>
      <c r="L14" s="25" t="s">
        <v>133</v>
      </c>
      <c r="M14" s="26">
        <v>0</v>
      </c>
      <c r="N14" s="26">
        <v>0</v>
      </c>
      <c r="O14" s="26">
        <v>19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19</v>
      </c>
      <c r="V14" s="28">
        <f t="shared" si="1"/>
        <v>369515</v>
      </c>
    </row>
    <row r="15" spans="1:22" x14ac:dyDescent="0.3">
      <c r="A15" s="19" t="s">
        <v>47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127164</v>
      </c>
      <c r="H15" s="23">
        <v>86179</v>
      </c>
      <c r="I15" s="23">
        <v>0</v>
      </c>
      <c r="J15" s="23">
        <v>0</v>
      </c>
      <c r="K15" s="24">
        <v>15401</v>
      </c>
      <c r="L15" s="25" t="s">
        <v>133</v>
      </c>
      <c r="M15" s="26">
        <v>0</v>
      </c>
      <c r="N15" s="26">
        <v>0</v>
      </c>
      <c r="O15" s="26">
        <v>3</v>
      </c>
      <c r="P15" s="26">
        <v>7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228744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55</v>
      </c>
      <c r="F16" s="22">
        <v>0</v>
      </c>
      <c r="G16" s="23">
        <v>0</v>
      </c>
      <c r="H16" s="23">
        <v>48204</v>
      </c>
      <c r="I16" s="23">
        <v>89432</v>
      </c>
      <c r="J16" s="23">
        <v>397</v>
      </c>
      <c r="K16" s="24">
        <v>9601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147634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55</v>
      </c>
      <c r="F17" s="22">
        <v>123498</v>
      </c>
      <c r="G17" s="23">
        <v>0</v>
      </c>
      <c r="H17" s="23">
        <v>162382</v>
      </c>
      <c r="I17" s="23">
        <v>69359</v>
      </c>
      <c r="J17" s="23">
        <v>0</v>
      </c>
      <c r="K17" s="24">
        <v>8108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363347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0</v>
      </c>
      <c r="G18" s="23">
        <v>0</v>
      </c>
      <c r="H18" s="23">
        <v>69247</v>
      </c>
      <c r="I18" s="23">
        <v>98534</v>
      </c>
      <c r="J18" s="23">
        <v>0</v>
      </c>
      <c r="K18" s="24">
        <v>10434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178215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55</v>
      </c>
      <c r="F19" s="22">
        <v>0</v>
      </c>
      <c r="G19" s="23">
        <v>0</v>
      </c>
      <c r="H19" s="23">
        <v>138308</v>
      </c>
      <c r="I19" s="23">
        <v>46940</v>
      </c>
      <c r="J19" s="23">
        <v>0</v>
      </c>
      <c r="K19" s="24">
        <v>11000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196248</v>
      </c>
    </row>
    <row r="20" spans="1:22" x14ac:dyDescent="0.3">
      <c r="A20" s="19" t="s">
        <v>47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593412</v>
      </c>
      <c r="H20" s="23">
        <v>555115</v>
      </c>
      <c r="I20" s="23">
        <v>0</v>
      </c>
      <c r="J20" s="23">
        <v>0</v>
      </c>
      <c r="K20" s="24">
        <v>78346</v>
      </c>
      <c r="L20" s="25" t="s">
        <v>133</v>
      </c>
      <c r="M20" s="26">
        <v>0</v>
      </c>
      <c r="N20" s="26">
        <v>4</v>
      </c>
      <c r="O20" s="26">
        <v>7</v>
      </c>
      <c r="P20" s="26">
        <v>25</v>
      </c>
      <c r="Q20" s="26">
        <v>11</v>
      </c>
      <c r="R20" s="26">
        <v>0</v>
      </c>
      <c r="S20" s="26">
        <v>0</v>
      </c>
      <c r="T20" s="26">
        <v>0</v>
      </c>
      <c r="U20" s="27">
        <f t="shared" si="0"/>
        <v>47</v>
      </c>
      <c r="V20" s="28">
        <f t="shared" si="1"/>
        <v>1226873</v>
      </c>
    </row>
    <row r="21" spans="1:22" x14ac:dyDescent="0.3">
      <c r="A21" s="19" t="s">
        <v>67</v>
      </c>
      <c r="B21" s="19" t="s">
        <v>68</v>
      </c>
      <c r="C21" s="20" t="s">
        <v>69</v>
      </c>
      <c r="D21" s="20">
        <v>2022</v>
      </c>
      <c r="E21" s="21" t="s">
        <v>32</v>
      </c>
      <c r="F21" s="22">
        <v>831145</v>
      </c>
      <c r="G21" s="23">
        <v>0</v>
      </c>
      <c r="H21" s="23">
        <v>220696</v>
      </c>
      <c r="I21" s="23">
        <v>103345</v>
      </c>
      <c r="J21" s="23">
        <v>0</v>
      </c>
      <c r="K21" s="24">
        <v>104063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1259249</v>
      </c>
    </row>
    <row r="22" spans="1:22" x14ac:dyDescent="0.3">
      <c r="A22" s="19" t="s">
        <v>70</v>
      </c>
      <c r="B22" s="19" t="s">
        <v>71</v>
      </c>
      <c r="C22" s="20" t="s">
        <v>72</v>
      </c>
      <c r="D22" s="20">
        <v>2022</v>
      </c>
      <c r="E22" s="21" t="s">
        <v>32</v>
      </c>
      <c r="F22" s="22">
        <v>0</v>
      </c>
      <c r="G22" s="23">
        <v>169752</v>
      </c>
      <c r="H22" s="23">
        <v>85253</v>
      </c>
      <c r="I22" s="23">
        <v>0</v>
      </c>
      <c r="J22" s="23">
        <v>0</v>
      </c>
      <c r="K22" s="24">
        <v>23696</v>
      </c>
      <c r="L22" s="25" t="s">
        <v>132</v>
      </c>
      <c r="M22" s="26">
        <v>0</v>
      </c>
      <c r="N22" s="26">
        <v>4</v>
      </c>
      <c r="O22" s="26">
        <v>9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13</v>
      </c>
      <c r="V22" s="28">
        <f t="shared" si="1"/>
        <v>278701</v>
      </c>
    </row>
    <row r="23" spans="1:22" x14ac:dyDescent="0.3">
      <c r="A23" s="19" t="s">
        <v>73</v>
      </c>
      <c r="B23" s="19" t="s">
        <v>74</v>
      </c>
      <c r="C23" s="20" t="s">
        <v>75</v>
      </c>
      <c r="D23" s="20">
        <v>2022</v>
      </c>
      <c r="E23" s="21" t="s">
        <v>32</v>
      </c>
      <c r="F23" s="22">
        <v>0</v>
      </c>
      <c r="G23" s="23">
        <v>217440</v>
      </c>
      <c r="H23" s="23">
        <v>0</v>
      </c>
      <c r="I23" s="23">
        <v>0</v>
      </c>
      <c r="J23" s="23">
        <v>0</v>
      </c>
      <c r="K23" s="24">
        <v>6013</v>
      </c>
      <c r="L23" s="25" t="s">
        <v>133</v>
      </c>
      <c r="M23" s="26">
        <v>0</v>
      </c>
      <c r="N23" s="26">
        <v>0</v>
      </c>
      <c r="O23" s="26">
        <v>13</v>
      </c>
      <c r="P23" s="26">
        <v>3</v>
      </c>
      <c r="Q23" s="26">
        <v>1</v>
      </c>
      <c r="R23" s="26">
        <v>0</v>
      </c>
      <c r="S23" s="26">
        <v>0</v>
      </c>
      <c r="T23" s="26">
        <v>0</v>
      </c>
      <c r="U23" s="27">
        <f t="shared" si="0"/>
        <v>17</v>
      </c>
      <c r="V23" s="28">
        <f t="shared" si="1"/>
        <v>223453</v>
      </c>
    </row>
    <row r="24" spans="1:22" x14ac:dyDescent="0.3">
      <c r="A24" s="19" t="s">
        <v>36</v>
      </c>
      <c r="B24" s="19" t="s">
        <v>76</v>
      </c>
      <c r="C24" s="20" t="s">
        <v>77</v>
      </c>
      <c r="D24" s="20">
        <v>2022</v>
      </c>
      <c r="E24" s="21" t="s">
        <v>15</v>
      </c>
      <c r="F24" s="22">
        <v>0</v>
      </c>
      <c r="G24" s="23">
        <v>0</v>
      </c>
      <c r="H24" s="23">
        <v>0</v>
      </c>
      <c r="I24" s="23">
        <v>0</v>
      </c>
      <c r="J24" s="23">
        <v>303387</v>
      </c>
      <c r="K24" s="24">
        <v>20654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324041</v>
      </c>
    </row>
    <row r="25" spans="1:22" x14ac:dyDescent="0.3">
      <c r="A25" s="19" t="s">
        <v>78</v>
      </c>
      <c r="B25" s="19" t="s">
        <v>79</v>
      </c>
      <c r="C25" s="20" t="s">
        <v>80</v>
      </c>
      <c r="D25" s="20">
        <v>2022</v>
      </c>
      <c r="E25" s="21" t="s">
        <v>32</v>
      </c>
      <c r="F25" s="22">
        <v>0</v>
      </c>
      <c r="G25" s="23">
        <v>120456</v>
      </c>
      <c r="H25" s="23">
        <v>37184</v>
      </c>
      <c r="I25" s="23">
        <v>0</v>
      </c>
      <c r="J25" s="23">
        <v>0</v>
      </c>
      <c r="K25" s="24">
        <v>7133</v>
      </c>
      <c r="L25" s="25" t="s">
        <v>132</v>
      </c>
      <c r="M25" s="26">
        <v>0</v>
      </c>
      <c r="N25" s="26">
        <v>0</v>
      </c>
      <c r="O25" s="26">
        <v>2</v>
      </c>
      <c r="P25" s="26">
        <v>6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8</v>
      </c>
      <c r="V25" s="28">
        <f t="shared" si="1"/>
        <v>164773</v>
      </c>
    </row>
    <row r="26" spans="1:22" x14ac:dyDescent="0.3">
      <c r="A26" s="19" t="s">
        <v>81</v>
      </c>
      <c r="B26" s="19" t="s">
        <v>82</v>
      </c>
      <c r="C26" s="20" t="s">
        <v>83</v>
      </c>
      <c r="D26" s="20">
        <v>2022</v>
      </c>
      <c r="E26" s="21" t="s">
        <v>55</v>
      </c>
      <c r="F26" s="22">
        <v>0</v>
      </c>
      <c r="G26" s="23">
        <v>0</v>
      </c>
      <c r="H26" s="23">
        <v>127553</v>
      </c>
      <c r="I26" s="23">
        <v>128279</v>
      </c>
      <c r="J26" s="23">
        <v>0</v>
      </c>
      <c r="K26" s="24">
        <v>22876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278708</v>
      </c>
    </row>
    <row r="27" spans="1:22" x14ac:dyDescent="0.3">
      <c r="A27" s="19" t="s">
        <v>56</v>
      </c>
      <c r="B27" s="19" t="s">
        <v>84</v>
      </c>
      <c r="C27" s="20" t="s">
        <v>85</v>
      </c>
      <c r="D27" s="20">
        <v>2022</v>
      </c>
      <c r="E27" s="21" t="s">
        <v>32</v>
      </c>
      <c r="F27" s="22">
        <v>106966</v>
      </c>
      <c r="G27" s="23">
        <v>0</v>
      </c>
      <c r="H27" s="23">
        <v>0</v>
      </c>
      <c r="I27" s="23">
        <v>8876</v>
      </c>
      <c r="J27" s="23">
        <v>0</v>
      </c>
      <c r="K27" s="24">
        <v>2586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118428</v>
      </c>
    </row>
    <row r="28" spans="1:22" x14ac:dyDescent="0.3">
      <c r="A28" s="19" t="s">
        <v>86</v>
      </c>
      <c r="B28" s="19" t="s">
        <v>87</v>
      </c>
      <c r="C28" s="20" t="s">
        <v>88</v>
      </c>
      <c r="D28" s="20">
        <v>2022</v>
      </c>
      <c r="E28" s="21" t="s">
        <v>89</v>
      </c>
      <c r="F28" s="22">
        <v>98280</v>
      </c>
      <c r="G28" s="23">
        <v>0</v>
      </c>
      <c r="H28" s="23">
        <v>80507</v>
      </c>
      <c r="I28" s="23">
        <v>181501</v>
      </c>
      <c r="J28" s="23">
        <v>0</v>
      </c>
      <c r="K28" s="24">
        <v>26332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386620</v>
      </c>
    </row>
    <row r="29" spans="1:22" x14ac:dyDescent="0.3">
      <c r="A29" s="19" t="s">
        <v>70</v>
      </c>
      <c r="B29" s="19" t="s">
        <v>90</v>
      </c>
      <c r="C29" s="20" t="s">
        <v>91</v>
      </c>
      <c r="D29" s="20">
        <v>2022</v>
      </c>
      <c r="E29" s="21" t="s">
        <v>32</v>
      </c>
      <c r="F29" s="22">
        <v>0</v>
      </c>
      <c r="G29" s="23">
        <v>0</v>
      </c>
      <c r="H29" s="23">
        <v>77293</v>
      </c>
      <c r="I29" s="23">
        <v>314774</v>
      </c>
      <c r="J29" s="23">
        <v>0</v>
      </c>
      <c r="K29" s="24">
        <v>36254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428321</v>
      </c>
    </row>
    <row r="30" spans="1:22" x14ac:dyDescent="0.3">
      <c r="A30" s="19" t="s">
        <v>67</v>
      </c>
      <c r="B30" s="19" t="s">
        <v>92</v>
      </c>
      <c r="C30" s="20" t="s">
        <v>93</v>
      </c>
      <c r="D30" s="20">
        <v>2022</v>
      </c>
      <c r="E30" s="21" t="s">
        <v>32</v>
      </c>
      <c r="F30" s="22">
        <v>742385</v>
      </c>
      <c r="G30" s="23">
        <v>0</v>
      </c>
      <c r="H30" s="23">
        <v>143570</v>
      </c>
      <c r="I30" s="23">
        <v>22668</v>
      </c>
      <c r="J30" s="23">
        <v>0</v>
      </c>
      <c r="K30" s="24">
        <v>83695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992318</v>
      </c>
    </row>
    <row r="31" spans="1:22" x14ac:dyDescent="0.3">
      <c r="A31" s="19" t="s">
        <v>94</v>
      </c>
      <c r="B31" s="19" t="s">
        <v>95</v>
      </c>
      <c r="C31" s="20" t="s">
        <v>96</v>
      </c>
      <c r="D31" s="20">
        <v>2022</v>
      </c>
      <c r="E31" s="21" t="s">
        <v>32</v>
      </c>
      <c r="F31" s="22">
        <v>0</v>
      </c>
      <c r="G31" s="23">
        <v>122400</v>
      </c>
      <c r="H31" s="23">
        <v>60000</v>
      </c>
      <c r="I31" s="23">
        <v>0</v>
      </c>
      <c r="J31" s="23">
        <v>0</v>
      </c>
      <c r="K31" s="24">
        <v>16774</v>
      </c>
      <c r="L31" s="25" t="s">
        <v>133</v>
      </c>
      <c r="M31" s="26">
        <v>0</v>
      </c>
      <c r="N31" s="26">
        <v>0</v>
      </c>
      <c r="O31" s="26">
        <v>12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12</v>
      </c>
      <c r="V31" s="28">
        <f t="shared" si="1"/>
        <v>199174</v>
      </c>
    </row>
    <row r="32" spans="1:22" x14ac:dyDescent="0.3">
      <c r="A32" s="19" t="s">
        <v>86</v>
      </c>
      <c r="B32" s="19" t="s">
        <v>97</v>
      </c>
      <c r="C32" s="20" t="s">
        <v>98</v>
      </c>
      <c r="D32" s="20">
        <v>2022</v>
      </c>
      <c r="E32" s="21" t="s">
        <v>32</v>
      </c>
      <c r="F32" s="22">
        <v>350782</v>
      </c>
      <c r="G32" s="23">
        <v>0</v>
      </c>
      <c r="H32" s="23">
        <v>118909</v>
      </c>
      <c r="I32" s="23">
        <v>63294</v>
      </c>
      <c r="J32" s="23">
        <v>0</v>
      </c>
      <c r="K32" s="24">
        <v>35046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568031</v>
      </c>
    </row>
    <row r="33" spans="1:22" x14ac:dyDescent="0.3">
      <c r="A33" s="19" t="s">
        <v>67</v>
      </c>
      <c r="B33" s="19" t="s">
        <v>99</v>
      </c>
      <c r="C33" s="20" t="s">
        <v>100</v>
      </c>
      <c r="D33" s="20">
        <v>2022</v>
      </c>
      <c r="E33" s="21" t="s">
        <v>32</v>
      </c>
      <c r="F33" s="22">
        <v>739087</v>
      </c>
      <c r="G33" s="23">
        <v>0</v>
      </c>
      <c r="H33" s="23">
        <v>253125</v>
      </c>
      <c r="I33" s="23">
        <v>55254</v>
      </c>
      <c r="J33" s="23">
        <v>0</v>
      </c>
      <c r="K33" s="24">
        <v>86506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1133972</v>
      </c>
    </row>
    <row r="34" spans="1:22" x14ac:dyDescent="0.3">
      <c r="A34" s="19" t="s">
        <v>36</v>
      </c>
      <c r="B34" s="19" t="s">
        <v>101</v>
      </c>
      <c r="C34" s="20" t="s">
        <v>102</v>
      </c>
      <c r="D34" s="20">
        <v>2022</v>
      </c>
      <c r="E34" s="21" t="s">
        <v>103</v>
      </c>
      <c r="F34" s="22">
        <v>0</v>
      </c>
      <c r="G34" s="23">
        <v>0</v>
      </c>
      <c r="H34" s="23">
        <v>620200</v>
      </c>
      <c r="I34" s="23">
        <v>0</v>
      </c>
      <c r="J34" s="23">
        <v>0</v>
      </c>
      <c r="K34" s="24">
        <v>62019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682219</v>
      </c>
    </row>
    <row r="35" spans="1:22" x14ac:dyDescent="0.3">
      <c r="A35" s="19" t="s">
        <v>52</v>
      </c>
      <c r="B35" s="19" t="s">
        <v>104</v>
      </c>
      <c r="C35" s="20" t="s">
        <v>105</v>
      </c>
      <c r="D35" s="20">
        <v>2022</v>
      </c>
      <c r="E35" s="21" t="s">
        <v>32</v>
      </c>
      <c r="F35" s="22">
        <v>98530</v>
      </c>
      <c r="G35" s="23">
        <v>0</v>
      </c>
      <c r="H35" s="23">
        <v>46969</v>
      </c>
      <c r="I35" s="23">
        <v>17648</v>
      </c>
      <c r="J35" s="23">
        <v>0</v>
      </c>
      <c r="K35" s="24">
        <v>9433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172580</v>
      </c>
    </row>
    <row r="36" spans="1:22" x14ac:dyDescent="0.3">
      <c r="A36" s="19" t="s">
        <v>81</v>
      </c>
      <c r="B36" s="19" t="s">
        <v>106</v>
      </c>
      <c r="C36" s="20" t="s">
        <v>107</v>
      </c>
      <c r="D36" s="20">
        <v>2022</v>
      </c>
      <c r="E36" s="21" t="s">
        <v>32</v>
      </c>
      <c r="F36" s="22">
        <v>0</v>
      </c>
      <c r="G36" s="23">
        <v>354372</v>
      </c>
      <c r="H36" s="23">
        <v>212053</v>
      </c>
      <c r="I36" s="23">
        <v>0</v>
      </c>
      <c r="J36" s="23">
        <v>0</v>
      </c>
      <c r="K36" s="24">
        <v>53151</v>
      </c>
      <c r="L36" s="25" t="s">
        <v>132</v>
      </c>
      <c r="M36" s="26">
        <v>0</v>
      </c>
      <c r="N36" s="26">
        <v>3</v>
      </c>
      <c r="O36" s="26">
        <v>5</v>
      </c>
      <c r="P36" s="26">
        <v>11</v>
      </c>
      <c r="Q36" s="26">
        <v>4</v>
      </c>
      <c r="R36" s="26">
        <v>0</v>
      </c>
      <c r="S36" s="26">
        <v>0</v>
      </c>
      <c r="T36" s="26">
        <v>0</v>
      </c>
      <c r="U36" s="27">
        <f t="shared" si="0"/>
        <v>23</v>
      </c>
      <c r="V36" s="28">
        <f t="shared" si="1"/>
        <v>619576</v>
      </c>
    </row>
    <row r="37" spans="1:22" x14ac:dyDescent="0.3">
      <c r="A37" s="19" t="s">
        <v>70</v>
      </c>
      <c r="B37" s="19" t="s">
        <v>108</v>
      </c>
      <c r="C37" s="20" t="s">
        <v>109</v>
      </c>
      <c r="D37" s="20">
        <v>2022</v>
      </c>
      <c r="E37" s="21" t="s">
        <v>32</v>
      </c>
      <c r="F37" s="22">
        <v>371092</v>
      </c>
      <c r="G37" s="23">
        <v>0</v>
      </c>
      <c r="H37" s="23">
        <v>126897</v>
      </c>
      <c r="I37" s="23">
        <v>22287</v>
      </c>
      <c r="J37" s="23">
        <v>0</v>
      </c>
      <c r="K37" s="24">
        <v>48000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568276</v>
      </c>
    </row>
    <row r="38" spans="1:22" x14ac:dyDescent="0.3">
      <c r="A38" s="19" t="s">
        <v>36</v>
      </c>
      <c r="B38" s="19" t="s">
        <v>110</v>
      </c>
      <c r="C38" s="20" t="s">
        <v>111</v>
      </c>
      <c r="D38" s="20">
        <v>2022</v>
      </c>
      <c r="E38" s="21" t="s">
        <v>103</v>
      </c>
      <c r="F38" s="22">
        <v>0</v>
      </c>
      <c r="G38" s="23">
        <v>0</v>
      </c>
      <c r="H38" s="23">
        <v>368000</v>
      </c>
      <c r="I38" s="23">
        <v>0</v>
      </c>
      <c r="J38" s="23">
        <v>0</v>
      </c>
      <c r="K38" s="24">
        <v>35800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403800</v>
      </c>
    </row>
    <row r="39" spans="1:22" x14ac:dyDescent="0.3">
      <c r="A39" s="19" t="s">
        <v>112</v>
      </c>
      <c r="B39" s="19" t="s">
        <v>113</v>
      </c>
      <c r="C39" s="20" t="s">
        <v>114</v>
      </c>
      <c r="D39" s="20">
        <v>2022</v>
      </c>
      <c r="E39" s="21" t="s">
        <v>115</v>
      </c>
      <c r="F39" s="22">
        <v>0</v>
      </c>
      <c r="G39" s="23">
        <v>80784</v>
      </c>
      <c r="H39" s="23">
        <v>80625</v>
      </c>
      <c r="I39" s="23">
        <v>45286</v>
      </c>
      <c r="J39" s="23">
        <v>0</v>
      </c>
      <c r="K39" s="24">
        <v>19887</v>
      </c>
      <c r="L39" s="25" t="s">
        <v>132</v>
      </c>
      <c r="M39" s="26">
        <v>0</v>
      </c>
      <c r="N39" s="26">
        <v>0</v>
      </c>
      <c r="O39" s="26">
        <v>6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6</v>
      </c>
      <c r="V39" s="28">
        <f t="shared" si="1"/>
        <v>226582</v>
      </c>
    </row>
    <row r="40" spans="1:22" x14ac:dyDescent="0.3">
      <c r="A40" s="19" t="s">
        <v>36</v>
      </c>
      <c r="B40" s="19" t="s">
        <v>116</v>
      </c>
      <c r="C40" s="20" t="s">
        <v>117</v>
      </c>
      <c r="D40" s="20">
        <v>2022</v>
      </c>
      <c r="E40" s="21" t="s">
        <v>15</v>
      </c>
      <c r="F40" s="22">
        <v>0</v>
      </c>
      <c r="G40" s="23">
        <v>0</v>
      </c>
      <c r="H40" s="23">
        <v>0</v>
      </c>
      <c r="I40" s="23">
        <v>0</v>
      </c>
      <c r="J40" s="23">
        <v>68250</v>
      </c>
      <c r="K40" s="24">
        <v>6751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ref="U40:U46" si="2">SUM(M40:T40)</f>
        <v>0</v>
      </c>
      <c r="V40" s="28">
        <f t="shared" ref="V40:V46" si="3">SUM(F40:K40)</f>
        <v>75001</v>
      </c>
    </row>
    <row r="41" spans="1:22" x14ac:dyDescent="0.3">
      <c r="A41" s="19" t="s">
        <v>36</v>
      </c>
      <c r="B41" s="19" t="s">
        <v>118</v>
      </c>
      <c r="C41" s="20" t="s">
        <v>119</v>
      </c>
      <c r="D41" s="20">
        <v>2022</v>
      </c>
      <c r="E41" s="21" t="s">
        <v>103</v>
      </c>
      <c r="F41" s="22">
        <v>0</v>
      </c>
      <c r="G41" s="23">
        <v>0</v>
      </c>
      <c r="H41" s="23">
        <v>130000</v>
      </c>
      <c r="I41" s="23">
        <v>0</v>
      </c>
      <c r="J41" s="23">
        <v>0</v>
      </c>
      <c r="K41" s="24">
        <v>13000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2"/>
        <v>0</v>
      </c>
      <c r="V41" s="28">
        <f t="shared" si="3"/>
        <v>143000</v>
      </c>
    </row>
    <row r="42" spans="1:22" x14ac:dyDescent="0.3">
      <c r="A42" s="19" t="s">
        <v>36</v>
      </c>
      <c r="B42" s="19" t="s">
        <v>120</v>
      </c>
      <c r="C42" s="20" t="s">
        <v>121</v>
      </c>
      <c r="D42" s="20">
        <v>2022</v>
      </c>
      <c r="E42" s="21" t="s">
        <v>32</v>
      </c>
      <c r="F42" s="22">
        <v>0</v>
      </c>
      <c r="G42" s="23">
        <v>49896</v>
      </c>
      <c r="H42" s="23">
        <v>392532</v>
      </c>
      <c r="I42" s="23">
        <v>0</v>
      </c>
      <c r="J42" s="23">
        <v>0</v>
      </c>
      <c r="K42" s="24">
        <v>43800</v>
      </c>
      <c r="L42" s="25" t="s">
        <v>132</v>
      </c>
      <c r="M42" s="26">
        <v>0</v>
      </c>
      <c r="N42" s="26">
        <v>3</v>
      </c>
      <c r="O42" s="26">
        <v>1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7">
        <f t="shared" si="2"/>
        <v>4</v>
      </c>
      <c r="V42" s="28">
        <f t="shared" si="3"/>
        <v>486228</v>
      </c>
    </row>
    <row r="43" spans="1:22" x14ac:dyDescent="0.3">
      <c r="A43" s="19" t="s">
        <v>62</v>
      </c>
      <c r="B43" s="19" t="s">
        <v>122</v>
      </c>
      <c r="C43" s="20" t="s">
        <v>123</v>
      </c>
      <c r="D43" s="20">
        <v>2022</v>
      </c>
      <c r="E43" s="21" t="s">
        <v>115</v>
      </c>
      <c r="F43" s="22">
        <v>141600</v>
      </c>
      <c r="G43" s="23">
        <v>310560</v>
      </c>
      <c r="H43" s="23">
        <v>256157</v>
      </c>
      <c r="I43" s="23">
        <v>8727</v>
      </c>
      <c r="J43" s="23">
        <v>0</v>
      </c>
      <c r="K43" s="24">
        <v>69513</v>
      </c>
      <c r="L43" s="25" t="s">
        <v>132</v>
      </c>
      <c r="M43" s="26">
        <v>0</v>
      </c>
      <c r="N43" s="26">
        <v>2</v>
      </c>
      <c r="O43" s="26">
        <v>12</v>
      </c>
      <c r="P43" s="26">
        <v>8</v>
      </c>
      <c r="Q43" s="26">
        <v>0</v>
      </c>
      <c r="R43" s="26">
        <v>0</v>
      </c>
      <c r="S43" s="26">
        <v>0</v>
      </c>
      <c r="T43" s="26">
        <v>0</v>
      </c>
      <c r="U43" s="27">
        <f t="shared" si="2"/>
        <v>22</v>
      </c>
      <c r="V43" s="28">
        <f t="shared" si="3"/>
        <v>786557</v>
      </c>
    </row>
    <row r="44" spans="1:22" x14ac:dyDescent="0.3">
      <c r="A44" s="19" t="s">
        <v>37</v>
      </c>
      <c r="B44" s="19" t="s">
        <v>124</v>
      </c>
      <c r="C44" s="20" t="s">
        <v>125</v>
      </c>
      <c r="D44" s="20">
        <v>2022</v>
      </c>
      <c r="E44" s="21" t="s">
        <v>115</v>
      </c>
      <c r="F44" s="22">
        <v>41616</v>
      </c>
      <c r="G44" s="23">
        <v>112764</v>
      </c>
      <c r="H44" s="23">
        <v>89431</v>
      </c>
      <c r="I44" s="23">
        <v>9750</v>
      </c>
      <c r="J44" s="23">
        <v>0</v>
      </c>
      <c r="K44" s="24">
        <v>24001</v>
      </c>
      <c r="L44" s="25" t="s">
        <v>132</v>
      </c>
      <c r="M44" s="26">
        <v>0</v>
      </c>
      <c r="N44" s="26">
        <v>1</v>
      </c>
      <c r="O44" s="26">
        <v>4</v>
      </c>
      <c r="P44" s="26">
        <v>3</v>
      </c>
      <c r="Q44" s="26">
        <v>0</v>
      </c>
      <c r="R44" s="26">
        <v>0</v>
      </c>
      <c r="S44" s="26">
        <v>0</v>
      </c>
      <c r="T44" s="26">
        <v>0</v>
      </c>
      <c r="U44" s="27">
        <f t="shared" si="2"/>
        <v>8</v>
      </c>
      <c r="V44" s="28">
        <f t="shared" si="3"/>
        <v>277562</v>
      </c>
    </row>
    <row r="45" spans="1:22" x14ac:dyDescent="0.3">
      <c r="A45" s="19" t="s">
        <v>67</v>
      </c>
      <c r="B45" s="19" t="s">
        <v>126</v>
      </c>
      <c r="C45" s="20" t="s">
        <v>127</v>
      </c>
      <c r="D45" s="20">
        <v>2022</v>
      </c>
      <c r="E45" s="21" t="s">
        <v>115</v>
      </c>
      <c r="F45" s="22">
        <v>88380</v>
      </c>
      <c r="G45" s="23">
        <v>234216</v>
      </c>
      <c r="H45" s="23">
        <v>338684</v>
      </c>
      <c r="I45" s="23">
        <v>51335</v>
      </c>
      <c r="J45" s="23">
        <v>0</v>
      </c>
      <c r="K45" s="24">
        <v>69489</v>
      </c>
      <c r="L45" s="25" t="s">
        <v>132</v>
      </c>
      <c r="M45" s="26">
        <v>0</v>
      </c>
      <c r="N45" s="26">
        <v>5</v>
      </c>
      <c r="O45" s="26">
        <v>3</v>
      </c>
      <c r="P45" s="26">
        <v>6</v>
      </c>
      <c r="Q45" s="26">
        <v>2</v>
      </c>
      <c r="R45" s="26">
        <v>0</v>
      </c>
      <c r="S45" s="26">
        <v>0</v>
      </c>
      <c r="T45" s="26">
        <v>0</v>
      </c>
      <c r="U45" s="27">
        <f t="shared" si="2"/>
        <v>16</v>
      </c>
      <c r="V45" s="28">
        <f t="shared" si="3"/>
        <v>782104</v>
      </c>
    </row>
    <row r="46" spans="1:22" x14ac:dyDescent="0.3">
      <c r="A46" s="19" t="s">
        <v>52</v>
      </c>
      <c r="B46" s="19" t="s">
        <v>128</v>
      </c>
      <c r="C46" s="20" t="s">
        <v>129</v>
      </c>
      <c r="D46" s="20">
        <v>2022</v>
      </c>
      <c r="E46" s="21" t="s">
        <v>115</v>
      </c>
      <c r="F46" s="22">
        <v>106272</v>
      </c>
      <c r="G46" s="23">
        <v>165816</v>
      </c>
      <c r="H46" s="23">
        <v>171172</v>
      </c>
      <c r="I46" s="23">
        <v>18300</v>
      </c>
      <c r="J46" s="23">
        <v>0</v>
      </c>
      <c r="K46" s="24">
        <v>45011</v>
      </c>
      <c r="L46" s="25" t="s">
        <v>132</v>
      </c>
      <c r="M46" s="26">
        <v>0</v>
      </c>
      <c r="N46" s="26">
        <v>0</v>
      </c>
      <c r="O46" s="26">
        <v>10</v>
      </c>
      <c r="P46" s="26">
        <v>2</v>
      </c>
      <c r="Q46" s="26">
        <v>0</v>
      </c>
      <c r="R46" s="26">
        <v>0</v>
      </c>
      <c r="S46" s="26">
        <v>0</v>
      </c>
      <c r="T46" s="26">
        <v>0</v>
      </c>
      <c r="U46" s="27">
        <f t="shared" si="2"/>
        <v>12</v>
      </c>
      <c r="V46" s="28">
        <f t="shared" si="3"/>
        <v>506571</v>
      </c>
    </row>
    <row r="47" spans="1:22" x14ac:dyDescent="0.3">
      <c r="A47" s="19"/>
      <c r="B47" s="19"/>
      <c r="C47" s="20"/>
      <c r="D47" s="20"/>
      <c r="E47" s="21"/>
      <c r="F47" s="22"/>
      <c r="G47" s="23"/>
      <c r="H47" s="23"/>
      <c r="I47" s="23"/>
      <c r="J47" s="23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0</v>
      </c>
    </row>
    <row r="48" spans="1:22" x14ac:dyDescent="0.3">
      <c r="A48" s="19"/>
      <c r="B48" s="19"/>
      <c r="C48" s="20"/>
      <c r="D48" s="20"/>
      <c r="E48" s="21"/>
      <c r="F48" s="22"/>
      <c r="G48" s="23"/>
      <c r="H48" s="23"/>
      <c r="I48" s="23"/>
      <c r="J48" s="23"/>
      <c r="K48" s="24"/>
      <c r="L48" s="25"/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0</v>
      </c>
    </row>
    <row r="49" spans="1:22" x14ac:dyDescent="0.3">
      <c r="A49" s="19"/>
      <c r="B49" s="19"/>
      <c r="C49" s="20"/>
      <c r="D49" s="20"/>
      <c r="E49" s="21"/>
      <c r="F49" s="22"/>
      <c r="G49" s="23"/>
      <c r="H49" s="23"/>
      <c r="I49" s="23"/>
      <c r="J49" s="23"/>
      <c r="K49" s="24"/>
      <c r="L49" s="25"/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0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</sheetData>
  <autoFilter ref="A8:V8" xr:uid="{8919A77E-7116-4D8E-A328-8A0A0517AA6E}"/>
  <conditionalFormatting sqref="V9:V39 V47:V56">
    <cfRule type="cellIs" dxfId="6" priority="8" operator="lessThan">
      <formula>0</formula>
    </cfRule>
  </conditionalFormatting>
  <conditionalFormatting sqref="V9:V39 V47:V56">
    <cfRule type="expression" dxfId="5" priority="6">
      <formula>#REF!&lt;0</formula>
    </cfRule>
  </conditionalFormatting>
  <conditionalFormatting sqref="D9:D39 D47:D56">
    <cfRule type="expression" dxfId="4" priority="5">
      <formula>OR($D9&gt;2022,AND($D9&lt;2022,$D9&lt;&gt;""))</formula>
    </cfRule>
  </conditionalFormatting>
  <conditionalFormatting sqref="V40:V46">
    <cfRule type="cellIs" dxfId="3" priority="4" operator="lessThan">
      <formula>0</formula>
    </cfRule>
  </conditionalFormatting>
  <conditionalFormatting sqref="V40:V46">
    <cfRule type="expression" dxfId="2" priority="2">
      <formula>#REF!&lt;0</formula>
    </cfRule>
  </conditionalFormatting>
  <conditionalFormatting sqref="D40:D46">
    <cfRule type="expression" dxfId="1" priority="1">
      <formula>OR($D40&gt;2022,AND($D40&lt;2022,$D40&lt;&gt;""))</formula>
    </cfRule>
  </conditionalFormatting>
  <conditionalFormatting sqref="C9:C56">
    <cfRule type="expression" dxfId="0" priority="9">
      <formula>(#REF!&gt;1)</formula>
    </cfRule>
  </conditionalFormatting>
  <dataValidations count="3">
    <dataValidation type="list" allowBlank="1" showInputMessage="1" showErrorMessage="1" sqref="L9:L56" xr:uid="{AA3BB9BF-95BD-424D-BBB0-E64FF2B2C855}">
      <formula1>"N/A, FMR, Actual Rent"</formula1>
    </dataValidation>
    <dataValidation type="list" allowBlank="1" showInputMessage="1" showErrorMessage="1" sqref="E9:E56" xr:uid="{4286F478-9130-450C-82D7-8E31AAB8A77B}">
      <formula1>"PH, TH, Joint TH &amp; PH-RRH, HMIS, SSO, TRA, PRA, SRA, S+C/SRO"</formula1>
    </dataValidation>
    <dataValidation allowBlank="1" showErrorMessage="1" sqref="A8:V8" xr:uid="{D6ACD2E2-1306-4886-99ED-5BF33FFF9D7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2021-03-06T21:42:56Z</dcterms:created>
  <dcterms:modified xsi:type="dcterms:W3CDTF">2021-05-20T14:00:34Z</dcterms:modified>
</cp:coreProperties>
</file>