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L-500\"/>
    </mc:Choice>
  </mc:AlternateContent>
  <xr:revisionPtr revIDLastSave="0" documentId="13_ncr:1_{08F8F3E7-1338-4202-8E3E-A4FAE3EC2655}" xr6:coauthVersionLast="46" xr6:coauthVersionMax="46" xr10:uidLastSave="{00000000-0000-0000-0000-000000000000}"/>
  <bookViews>
    <workbookView xWindow="-108" yWindow="-108" windowWidth="27288" windowHeight="17664" xr2:uid="{FDF54FAB-5403-43EE-9F8D-B282A42C270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<sst xmlns="http://schemas.openxmlformats.org/spreadsheetml/2006/main" count="104" uniqueCount="71">
  <si>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</si>
  <si>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</si>
  <si>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</si>
  <si>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</si>
  <si>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</si>
  <si>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</si>
  <si>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</si>
  <si>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</si>
  <si>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</si>
  <si>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</si>
  <si>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</si>
  <si>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</si>
  <si>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</si>
  <si>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</si>
  <si>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</si>
  <si>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</si>
  <si>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</si>
  <si>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</si>
  <si>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</si>
  <si>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</si>
  <si>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</si>
  <si>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</si>
  <si>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</si>
  <si>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</si>
  <si>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</si>
  <si>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</si>
  <si>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</si>
  <si>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</si>
  <si>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IL-506</t>
  </si>
  <si>
    <t>Catholic Charities, Diocese of Joliet</t>
  </si>
  <si>
    <t>Daybreak Center</t>
  </si>
  <si>
    <t>IL0060L5T062013</t>
  </si>
  <si>
    <t>PH</t>
  </si>
  <si>
    <t/>
  </si>
  <si>
    <t>Chicago</t>
  </si>
  <si>
    <t>Joliet, Bolingbrook/Will County CoC</t>
  </si>
  <si>
    <t>Will County Center for Community Concerns</t>
  </si>
  <si>
    <t>Cornerstone Services, Inc.</t>
  </si>
  <si>
    <t>Combo 2019</t>
  </si>
  <si>
    <t>IL0064L5T062013</t>
  </si>
  <si>
    <t>Turning Point Consolidation</t>
  </si>
  <si>
    <t>IL0281L5T062012</t>
  </si>
  <si>
    <t>PSH Consolidated 2019</t>
  </si>
  <si>
    <t>IL0369L5T062012</t>
  </si>
  <si>
    <t>Trinity Services, Inc.</t>
  </si>
  <si>
    <t>Trinity Permanent Supportive Housing</t>
  </si>
  <si>
    <t>IL0420L5T062009</t>
  </si>
  <si>
    <t>Chronic Consolidated 2019</t>
  </si>
  <si>
    <t>IL0659L5T062004</t>
  </si>
  <si>
    <t>Guardian Angel Community Services</t>
  </si>
  <si>
    <t>Renewal3 - Suzy's Caring Place3</t>
  </si>
  <si>
    <t>IL0660L5T062004</t>
  </si>
  <si>
    <t>Trinity Rapid Re-Housing</t>
  </si>
  <si>
    <t>IL1589L5T062003</t>
  </si>
  <si>
    <t>Grundy Area PADS Inc.</t>
  </si>
  <si>
    <t>Phoenix Rising</t>
  </si>
  <si>
    <t>IL1590L5T062003</t>
  </si>
  <si>
    <t>Respond Now</t>
  </si>
  <si>
    <t>Respond Now Rapid Rehousing</t>
  </si>
  <si>
    <t>IL1627L5T062002</t>
  </si>
  <si>
    <t>Renewal2 - Suzy's Caring Place2</t>
  </si>
  <si>
    <t>IL1628L5T062002</t>
  </si>
  <si>
    <t>Trinity Rapid Re-Housing 2</t>
  </si>
  <si>
    <t>IL1684L5T062001</t>
  </si>
  <si>
    <t>DV Bonus - Suzy's Caring Place</t>
  </si>
  <si>
    <t>IL1685D5T062001</t>
  </si>
  <si>
    <t>Will County CoC HMIS</t>
  </si>
  <si>
    <t>IL1686L5T062001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</si>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</sst>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59674-B135-46C4-A944-222101792575}">
  <sheetPr codeName="Sheet116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68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69</v>
      </c>
      <c r="B5" s="34">
        <f ca="1">SUM(OFFSET(V8,1,0,500,1))</f>
        <v>4696600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118411</v>
      </c>
      <c r="I9" s="23">
        <v>256953</v>
      </c>
      <c r="J9" s="23">
        <v>0</v>
      </c>
      <c r="K9" s="24">
        <v>35358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2" si="0">SUM(M9:T9)</f>
        <v>0</v>
      </c>
      <c r="V9" s="28">
        <f t="shared" ref="V9:V32" si="1">SUM(F9:K9)</f>
        <v>410722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1078875</v>
      </c>
      <c r="G10" s="23">
        <v>0</v>
      </c>
      <c r="H10" s="23">
        <v>483905</v>
      </c>
      <c r="I10" s="23">
        <v>140230</v>
      </c>
      <c r="J10" s="23">
        <v>0</v>
      </c>
      <c r="K10" s="24">
        <v>103153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1806163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108786</v>
      </c>
      <c r="G11" s="23">
        <v>0</v>
      </c>
      <c r="H11" s="23">
        <v>53059</v>
      </c>
      <c r="I11" s="23">
        <v>15543</v>
      </c>
      <c r="J11" s="23">
        <v>0</v>
      </c>
      <c r="K11" s="24">
        <v>9184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186572</v>
      </c>
    </row>
    <row r="12" spans="1:22" x14ac:dyDescent="0.3">
      <c r="A12" s="19" t="s">
        <v>37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214585</v>
      </c>
      <c r="G12" s="23">
        <v>0</v>
      </c>
      <c r="H12" s="23">
        <v>0</v>
      </c>
      <c r="I12" s="23">
        <v>31485</v>
      </c>
      <c r="J12" s="23">
        <v>0</v>
      </c>
      <c r="K12" s="24">
        <v>9662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255732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110805</v>
      </c>
      <c r="G13" s="23">
        <v>0</v>
      </c>
      <c r="H13" s="23">
        <v>68950</v>
      </c>
      <c r="I13" s="23">
        <v>3101</v>
      </c>
      <c r="J13" s="23">
        <v>0</v>
      </c>
      <c r="K13" s="24">
        <v>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182856</v>
      </c>
    </row>
    <row r="14" spans="1:22" x14ac:dyDescent="0.3">
      <c r="A14" s="19" t="s">
        <v>37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282085</v>
      </c>
      <c r="G14" s="23">
        <v>0</v>
      </c>
      <c r="H14" s="23">
        <v>0</v>
      </c>
      <c r="I14" s="23">
        <v>42989</v>
      </c>
      <c r="J14" s="23">
        <v>0</v>
      </c>
      <c r="K14" s="24">
        <v>14947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340021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85032</v>
      </c>
      <c r="H15" s="23">
        <v>43800</v>
      </c>
      <c r="I15" s="23">
        <v>0</v>
      </c>
      <c r="J15" s="23">
        <v>0</v>
      </c>
      <c r="K15" s="24">
        <v>6137</v>
      </c>
      <c r="L15" s="25" t="s">
        <v>70</v>
      </c>
      <c r="M15" s="26">
        <v>0</v>
      </c>
      <c r="N15" s="26">
        <v>0</v>
      </c>
      <c r="O15" s="26">
        <v>4</v>
      </c>
      <c r="P15" s="26">
        <v>2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6</v>
      </c>
      <c r="V15" s="28">
        <f t="shared" si="1"/>
        <v>134969</v>
      </c>
    </row>
    <row r="16" spans="1:22" x14ac:dyDescent="0.3">
      <c r="A16" s="19" t="s">
        <v>44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0</v>
      </c>
      <c r="G16" s="23">
        <v>114084</v>
      </c>
      <c r="H16" s="23">
        <v>66959</v>
      </c>
      <c r="I16" s="23">
        <v>0</v>
      </c>
      <c r="J16" s="23">
        <v>0</v>
      </c>
      <c r="K16" s="24">
        <v>11397</v>
      </c>
      <c r="L16" s="25" t="s">
        <v>70</v>
      </c>
      <c r="M16" s="26">
        <v>0</v>
      </c>
      <c r="N16" s="26">
        <v>0</v>
      </c>
      <c r="O16" s="26">
        <v>5</v>
      </c>
      <c r="P16" s="26">
        <v>3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8</v>
      </c>
      <c r="V16" s="28">
        <f t="shared" si="1"/>
        <v>192440</v>
      </c>
    </row>
    <row r="17" spans="1:22" x14ac:dyDescent="0.3">
      <c r="A17" s="19" t="s">
        <v>54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0</v>
      </c>
      <c r="G17" s="23">
        <v>139308</v>
      </c>
      <c r="H17" s="23">
        <v>92239</v>
      </c>
      <c r="I17" s="23">
        <v>0</v>
      </c>
      <c r="J17" s="23">
        <v>0</v>
      </c>
      <c r="K17" s="24">
        <v>10000</v>
      </c>
      <c r="L17" s="25" t="s">
        <v>70</v>
      </c>
      <c r="M17" s="26">
        <v>0</v>
      </c>
      <c r="N17" s="26">
        <v>0</v>
      </c>
      <c r="O17" s="26">
        <v>13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13</v>
      </c>
      <c r="V17" s="28">
        <f t="shared" si="1"/>
        <v>241547</v>
      </c>
    </row>
    <row r="18" spans="1:22" x14ac:dyDescent="0.3">
      <c r="A18" s="19" t="s">
        <v>57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0</v>
      </c>
      <c r="G18" s="23">
        <v>67320</v>
      </c>
      <c r="H18" s="23">
        <v>32500</v>
      </c>
      <c r="I18" s="23">
        <v>0</v>
      </c>
      <c r="J18" s="23">
        <v>0</v>
      </c>
      <c r="K18" s="24">
        <v>4200</v>
      </c>
      <c r="L18" s="25" t="s">
        <v>70</v>
      </c>
      <c r="M18" s="26">
        <v>0</v>
      </c>
      <c r="N18" s="26">
        <v>0</v>
      </c>
      <c r="O18" s="26">
        <v>5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5</v>
      </c>
      <c r="V18" s="28">
        <f t="shared" si="1"/>
        <v>104020</v>
      </c>
    </row>
    <row r="19" spans="1:22" x14ac:dyDescent="0.3">
      <c r="A19" s="19" t="s">
        <v>49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151584</v>
      </c>
      <c r="H19" s="23">
        <v>83272</v>
      </c>
      <c r="I19" s="23">
        <v>0</v>
      </c>
      <c r="J19" s="23">
        <v>0</v>
      </c>
      <c r="K19" s="24">
        <v>0</v>
      </c>
      <c r="L19" s="25" t="s">
        <v>70</v>
      </c>
      <c r="M19" s="26">
        <v>0</v>
      </c>
      <c r="N19" s="26">
        <v>0</v>
      </c>
      <c r="O19" s="26">
        <v>4</v>
      </c>
      <c r="P19" s="26">
        <v>5</v>
      </c>
      <c r="Q19" s="26">
        <v>1</v>
      </c>
      <c r="R19" s="26">
        <v>0</v>
      </c>
      <c r="S19" s="26">
        <v>0</v>
      </c>
      <c r="T19" s="26">
        <v>0</v>
      </c>
      <c r="U19" s="27">
        <f t="shared" si="0"/>
        <v>10</v>
      </c>
      <c r="V19" s="28">
        <f t="shared" si="1"/>
        <v>234856</v>
      </c>
    </row>
    <row r="20" spans="1:22" x14ac:dyDescent="0.3">
      <c r="A20" s="19" t="s">
        <v>44</v>
      </c>
      <c r="B20" s="19" t="s">
        <v>62</v>
      </c>
      <c r="C20" s="20" t="s">
        <v>63</v>
      </c>
      <c r="D20" s="20">
        <v>2022</v>
      </c>
      <c r="E20" s="21" t="s">
        <v>32</v>
      </c>
      <c r="F20" s="22">
        <v>0</v>
      </c>
      <c r="G20" s="23">
        <v>163692</v>
      </c>
      <c r="H20" s="23">
        <v>103123</v>
      </c>
      <c r="I20" s="23">
        <v>0</v>
      </c>
      <c r="J20" s="23">
        <v>0</v>
      </c>
      <c r="K20" s="24">
        <v>17553</v>
      </c>
      <c r="L20" s="25" t="s">
        <v>70</v>
      </c>
      <c r="M20" s="26">
        <v>0</v>
      </c>
      <c r="N20" s="26">
        <v>0</v>
      </c>
      <c r="O20" s="26">
        <v>11</v>
      </c>
      <c r="P20" s="26">
        <v>1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12</v>
      </c>
      <c r="V20" s="28">
        <f t="shared" si="1"/>
        <v>284368</v>
      </c>
    </row>
    <row r="21" spans="1:22" x14ac:dyDescent="0.3">
      <c r="A21" s="19" t="s">
        <v>49</v>
      </c>
      <c r="B21" s="19" t="s">
        <v>64</v>
      </c>
      <c r="C21" s="20" t="s">
        <v>65</v>
      </c>
      <c r="D21" s="20">
        <v>2022</v>
      </c>
      <c r="E21" s="21" t="s">
        <v>32</v>
      </c>
      <c r="F21" s="22">
        <v>0</v>
      </c>
      <c r="G21" s="23">
        <v>124908</v>
      </c>
      <c r="H21" s="23">
        <v>63782</v>
      </c>
      <c r="I21" s="23">
        <v>0</v>
      </c>
      <c r="J21" s="23">
        <v>0</v>
      </c>
      <c r="K21" s="24">
        <v>15842</v>
      </c>
      <c r="L21" s="25" t="s">
        <v>70</v>
      </c>
      <c r="M21" s="26">
        <v>0</v>
      </c>
      <c r="N21" s="26">
        <v>2</v>
      </c>
      <c r="O21" s="26">
        <v>4</v>
      </c>
      <c r="P21" s="26">
        <v>3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9</v>
      </c>
      <c r="V21" s="28">
        <f t="shared" si="1"/>
        <v>204532</v>
      </c>
    </row>
    <row r="22" spans="1:22" x14ac:dyDescent="0.3">
      <c r="A22" s="19" t="s">
        <v>36</v>
      </c>
      <c r="B22" s="19" t="s">
        <v>66</v>
      </c>
      <c r="C22" s="20" t="s">
        <v>67</v>
      </c>
      <c r="D22" s="20">
        <v>2022</v>
      </c>
      <c r="E22" s="21" t="s">
        <v>15</v>
      </c>
      <c r="F22" s="22">
        <v>0</v>
      </c>
      <c r="G22" s="23">
        <v>0</v>
      </c>
      <c r="H22" s="23">
        <v>0</v>
      </c>
      <c r="I22" s="23">
        <v>0</v>
      </c>
      <c r="J22" s="23">
        <v>107192</v>
      </c>
      <c r="K22" s="24">
        <v>10610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117802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B11D04F5-4ECB-4A47-AF14-F435CA900A44}"/>
  <conditionalFormatting sqref="V9:V32">
    <cfRule type="cellIs" dxfId="3" priority="4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E52C4DB1-9345-4C5B-B028-8A328350CE40}">
      <formula1>"N/A, FMR, Actual Rent"</formula1>
    </dataValidation>
    <dataValidation type="list" allowBlank="1" showInputMessage="1" showErrorMessage="1" sqref="E9:E32" xr:uid="{5554C04C-6100-48AF-A83D-0C04BE256AB7}">
      <formula1>"PH, TH, Joint TH &amp; PH-RRH, HMIS, SSO, TRA, PRA, SRA, S+C/SRO"</formula1>
    </dataValidation>
    <dataValidation allowBlank="1" showErrorMessage="1" sqref="A8:V8" xr:uid="{B3597E84-553A-4F01-8FC7-B4C2BB08D0D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2021-03-06T21:42:58Z</dcterms:created>
  <dcterms:modified xsi:type="dcterms:W3CDTF">2021-05-20T14:00:33Z</dcterms:modified>
</cp:coreProperties>
</file>