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L-500\"/>
    </mc:Choice>
  </mc:AlternateContent>
  <xr:revisionPtr revIDLastSave="0" documentId="13_ncr:1_{C82D5CFA-2B00-43B5-A647-6663C1E4583B}" xr6:coauthVersionLast="46" xr6:coauthVersionMax="46" xr10:uidLastSave="{00000000-0000-0000-0000-000000000000}"/>
  <bookViews>
    <workbookView xWindow="-108" yWindow="-108" windowWidth="27288" windowHeight="17664" xr2:uid="{D62267B3-10B0-4F29-8DC7-F726A6645A5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<sst xmlns="http://schemas.openxmlformats.org/spreadsheetml/2006/main" count="64" uniqueCount="52">
  <si>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</si>
  <si>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</si>
  <si>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</si>
  <si>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</si>
  <si>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</si>
  <si>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</si>
  <si>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</si>
  <si>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</si>
  <si>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</si>
  <si>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</si>
  <si>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</si>
  <si>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</si>
  <si>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</si>
  <si>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</si>
  <si>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</si>
  <si>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</si>
  <si>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</si>
  <si>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</si>
  <si>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</si>
  <si>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</si>
  <si>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</si>
  <si>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</si>
  <si>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</si>
  <si>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</si>
  <si>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</si>
  <si>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</si>
  <si>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</si>
  <si>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</si>
  <si>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IL-504</t>
  </si>
  <si>
    <t>Chestnut Health Systems, Inc.</t>
  </si>
  <si>
    <t>Families in Safe Recovery</t>
  </si>
  <si>
    <t>IL0043L5T042013</t>
  </si>
  <si>
    <t>PH</t>
  </si>
  <si>
    <t/>
  </si>
  <si>
    <t>Chicago</t>
  </si>
  <si>
    <t>Madison County CoC</t>
  </si>
  <si>
    <t>Madison County Community Development</t>
  </si>
  <si>
    <t>Mainstay Center</t>
  </si>
  <si>
    <t>IL0047L5T042013</t>
  </si>
  <si>
    <t>Centerstone of Illinois</t>
  </si>
  <si>
    <t>Renewal Project Application FY2019</t>
  </si>
  <si>
    <t>IL0049L5T042013</t>
  </si>
  <si>
    <t>Chestnut Madison Recovery FY2019</t>
  </si>
  <si>
    <t>IL0440L5T042011</t>
  </si>
  <si>
    <t>Chestnut Family Connections</t>
  </si>
  <si>
    <t>IL0488L5T042008</t>
  </si>
  <si>
    <t>Housing First Renewal  FY19</t>
  </si>
  <si>
    <t>IL0656L5T042004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</si>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</sst>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7C961-F66C-4808-B9A5-F72503A0ECCD}">
  <sheetPr codeName="Sheet115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48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49</v>
      </c>
      <c r="B5" s="34">
        <f ca="1">SUM(OFFSET(V8,1,0,500,1))</f>
        <v>1848844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131371</v>
      </c>
      <c r="G9" s="23">
        <v>0</v>
      </c>
      <c r="H9" s="23">
        <v>111665</v>
      </c>
      <c r="I9" s="23">
        <v>21519</v>
      </c>
      <c r="J9" s="23">
        <v>0</v>
      </c>
      <c r="K9" s="24">
        <v>25233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4" si="0">SUM(M9:T9)</f>
        <v>0</v>
      </c>
      <c r="V9" s="28">
        <f t="shared" ref="V9:V24" si="1">SUM(F9:K9)</f>
        <v>289788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96875</v>
      </c>
      <c r="G10" s="23">
        <v>0</v>
      </c>
      <c r="H10" s="23">
        <v>360785</v>
      </c>
      <c r="I10" s="23">
        <v>129892</v>
      </c>
      <c r="J10" s="23">
        <v>0</v>
      </c>
      <c r="K10" s="24">
        <v>33228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620780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0</v>
      </c>
      <c r="H11" s="23">
        <v>201695</v>
      </c>
      <c r="I11" s="23">
        <v>76002</v>
      </c>
      <c r="J11" s="23">
        <v>0</v>
      </c>
      <c r="K11" s="24">
        <v>12992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290689</v>
      </c>
    </row>
    <row r="12" spans="1:22" x14ac:dyDescent="0.3">
      <c r="A12" s="19" t="s">
        <v>36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220416</v>
      </c>
      <c r="H12" s="23">
        <v>0</v>
      </c>
      <c r="I12" s="23">
        <v>0</v>
      </c>
      <c r="J12" s="23">
        <v>0</v>
      </c>
      <c r="K12" s="24">
        <v>14148</v>
      </c>
      <c r="L12" s="25" t="s">
        <v>51</v>
      </c>
      <c r="M12" s="26">
        <v>0</v>
      </c>
      <c r="N12" s="26">
        <v>32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32</v>
      </c>
      <c r="V12" s="28">
        <f t="shared" si="1"/>
        <v>234564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100624</v>
      </c>
      <c r="G13" s="23">
        <v>0</v>
      </c>
      <c r="H13" s="23">
        <v>9000</v>
      </c>
      <c r="I13" s="23">
        <v>9360</v>
      </c>
      <c r="J13" s="23">
        <v>0</v>
      </c>
      <c r="K13" s="24">
        <v>7000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125984</v>
      </c>
    </row>
    <row r="14" spans="1:22" x14ac:dyDescent="0.3">
      <c r="A14" s="19" t="s">
        <v>36</v>
      </c>
      <c r="B14" s="19" t="s">
        <v>46</v>
      </c>
      <c r="C14" s="20" t="s">
        <v>47</v>
      </c>
      <c r="D14" s="20">
        <v>2022</v>
      </c>
      <c r="E14" s="21" t="s">
        <v>32</v>
      </c>
      <c r="F14" s="22">
        <v>0</v>
      </c>
      <c r="G14" s="23">
        <v>244284</v>
      </c>
      <c r="H14" s="23">
        <v>30000</v>
      </c>
      <c r="I14" s="23">
        <v>0</v>
      </c>
      <c r="J14" s="23">
        <v>2500</v>
      </c>
      <c r="K14" s="24">
        <v>10255</v>
      </c>
      <c r="L14" s="25" t="s">
        <v>50</v>
      </c>
      <c r="M14" s="26">
        <v>0</v>
      </c>
      <c r="N14" s="26">
        <v>0</v>
      </c>
      <c r="O14" s="26">
        <v>3</v>
      </c>
      <c r="P14" s="26">
        <v>10</v>
      </c>
      <c r="Q14" s="26">
        <v>6</v>
      </c>
      <c r="R14" s="26">
        <v>1</v>
      </c>
      <c r="S14" s="26">
        <v>0</v>
      </c>
      <c r="T14" s="26">
        <v>0</v>
      </c>
      <c r="U14" s="27">
        <f t="shared" si="0"/>
        <v>20</v>
      </c>
      <c r="V14" s="28">
        <f t="shared" si="1"/>
        <v>287039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17749DB3-C1AE-4BE7-ADE4-E43F7174EB26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D87734C8-F318-4341-9E60-7B5AB5014EDF}">
      <formula1>"N/A, FMR, Actual Rent"</formula1>
    </dataValidation>
    <dataValidation type="list" allowBlank="1" showInputMessage="1" showErrorMessage="1" sqref="E9:E24" xr:uid="{4A60DE04-9E49-4DEB-9F10-C06051F2BA2B}">
      <formula1>"PH, TH, Joint TH &amp; PH-RRH, HMIS, SSO, TRA, PRA, SRA, S+C/SRO"</formula1>
    </dataValidation>
    <dataValidation allowBlank="1" showErrorMessage="1" sqref="A8:V8" xr:uid="{9BB88794-7108-465F-9084-3FEB301F303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2021-03-06T21:42:59Z</dcterms:created>
  <dcterms:modified xsi:type="dcterms:W3CDTF">2021-05-20T14:00:32Z</dcterms:modified>
</cp:coreProperties>
</file>