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CC29E242-6FF5-47B6-98D8-77E29C2BCEFE}" xr6:coauthVersionLast="46" xr6:coauthVersionMax="46" xr10:uidLastSave="{00000000-0000-0000-0000-000000000000}"/>
  <bookViews>
    <workbookView xWindow="-108" yWindow="-108" windowWidth="27288" windowHeight="17664" xr2:uid="{BB73EF00-7D5B-40FF-8A98-D781F0A6AE0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<sst xmlns="http://schemas.openxmlformats.org/spreadsheetml/2006/main" count="94" uniqueCount="69">
  <si>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</si>
  <si>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</si>
  <si>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</si>
  <si>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</si>
  <si>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</si>
  <si>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</si>
  <si>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</si>
  <si>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</si>
  <si>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</si>
  <si>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</si>
  <si>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</si>
  <si>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</si>
  <si>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</si>
  <si>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</si>
  <si>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</si>
  <si>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</si>
  <si>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</si>
  <si>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</si>
  <si>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</si>
  <si>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</si>
  <si>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</si>
  <si>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</si>
  <si>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</si>
  <si>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</si>
  <si>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</si>
  <si>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</si>
  <si>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</si>
  <si>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</si>
  <si>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IL-502</t>
  </si>
  <si>
    <t>Lake County</t>
  </si>
  <si>
    <t>IL0020L5T022012</t>
  </si>
  <si>
    <t/>
  </si>
  <si>
    <t>Chicago</t>
  </si>
  <si>
    <t>Waukegan, North Chicago/Lake County CoC</t>
  </si>
  <si>
    <t>Independence Center Permanent Housing</t>
  </si>
  <si>
    <t>IL0025L5T022013</t>
  </si>
  <si>
    <t>PH</t>
  </si>
  <si>
    <t>PADS Lake County, Inc.</t>
  </si>
  <si>
    <t>PADS Safe Haven 2018</t>
  </si>
  <si>
    <t>IL0029L5T022013</t>
  </si>
  <si>
    <t>Lake County Haven</t>
  </si>
  <si>
    <t>IL0035L5T022013</t>
  </si>
  <si>
    <t>TH</t>
  </si>
  <si>
    <t>Thresholds Inc</t>
  </si>
  <si>
    <t>Thresholds, Inc. - Lake County Leasing Project</t>
  </si>
  <si>
    <t>IL0417L5T022009</t>
  </si>
  <si>
    <t>Shelter Plus Care LCHD</t>
  </si>
  <si>
    <t>IL0439L5T022011</t>
  </si>
  <si>
    <t>Catholic Charities of the Archdiocese of Chicago</t>
  </si>
  <si>
    <t>CTI-RP Consolidation</t>
  </si>
  <si>
    <t>IL0480L5T022010</t>
  </si>
  <si>
    <t>Alexian Brothers Bonaventure House</t>
  </si>
  <si>
    <t>The Harbor-PSH Expansion</t>
  </si>
  <si>
    <t>IL0486L5T022007</t>
  </si>
  <si>
    <t>Rapid Re-Housing LC Consolidation</t>
  </si>
  <si>
    <t>IL0585L5T022005</t>
  </si>
  <si>
    <t>PADS Coordinated Entry System Expansion</t>
  </si>
  <si>
    <t>IL0652L5T022004</t>
  </si>
  <si>
    <t>SSO</t>
  </si>
  <si>
    <t>Lake County Crisis Center for the Prevention and Treatment of Domestic Violence</t>
  </si>
  <si>
    <t>Rapid Rehousing for Domestic Violence Survivors</t>
  </si>
  <si>
    <t>IL1623D5T022002</t>
  </si>
  <si>
    <t>TH-RRH for Domestic Violence Survivors</t>
  </si>
  <si>
    <t>IL1679D5T022001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</si>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</sst>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7194-CA90-40E8-956C-3D6586D89ABB}">
  <sheetPr codeName="Sheet113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32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33</v>
      </c>
      <c r="C3" s="31"/>
      <c r="D3" s="31"/>
      <c r="E3" s="31"/>
      <c r="F3" s="31"/>
      <c r="G3" s="32"/>
    </row>
    <row r="4" spans="1:22" ht="14.4" customHeight="1" x14ac:dyDescent="0.3">
      <c r="A4" s="33" t="s">
        <v>65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66</v>
      </c>
      <c r="B5" s="34">
        <f ca="1">SUM(OFFSET(V8,1,0,500,1))</f>
        <v>2642945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15</v>
      </c>
      <c r="C9" s="20" t="s">
        <v>30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95648</v>
      </c>
      <c r="K9" s="24">
        <v>1913</v>
      </c>
      <c r="L9" s="25" t="s">
        <v>31</v>
      </c>
      <c r="M9" s="26"/>
      <c r="N9" s="26"/>
      <c r="O9" s="26"/>
      <c r="P9" s="26"/>
      <c r="Q9" s="26"/>
      <c r="R9" s="26"/>
      <c r="S9" s="26"/>
      <c r="T9" s="26"/>
      <c r="U9" s="27">
        <f t="shared" ref="U9:U30" si="0">SUM(M9:T9)</f>
        <v>0</v>
      </c>
      <c r="V9" s="28">
        <f t="shared" ref="V9:V30" si="1">SUM(F9:K9)</f>
        <v>97561</v>
      </c>
    </row>
    <row r="10" spans="1:22" x14ac:dyDescent="0.3">
      <c r="A10" s="19" t="s">
        <v>29</v>
      </c>
      <c r="B10" s="19" t="s">
        <v>34</v>
      </c>
      <c r="C10" s="20" t="s">
        <v>35</v>
      </c>
      <c r="D10" s="20">
        <v>2022</v>
      </c>
      <c r="E10" s="21" t="s">
        <v>36</v>
      </c>
      <c r="F10" s="22">
        <v>0</v>
      </c>
      <c r="G10" s="23">
        <v>0</v>
      </c>
      <c r="H10" s="23">
        <v>16086</v>
      </c>
      <c r="I10" s="23">
        <v>43229</v>
      </c>
      <c r="J10" s="23">
        <v>0</v>
      </c>
      <c r="K10" s="24">
        <v>2770</v>
      </c>
      <c r="L10" s="25" t="s">
        <v>31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62085</v>
      </c>
    </row>
    <row r="11" spans="1:22" x14ac:dyDescent="0.3">
      <c r="A11" s="19" t="s">
        <v>37</v>
      </c>
      <c r="B11" s="19" t="s">
        <v>38</v>
      </c>
      <c r="C11" s="20" t="s">
        <v>39</v>
      </c>
      <c r="D11" s="20">
        <v>2022</v>
      </c>
      <c r="E11" s="21" t="s">
        <v>36</v>
      </c>
      <c r="F11" s="22">
        <v>214489</v>
      </c>
      <c r="G11" s="23">
        <v>0</v>
      </c>
      <c r="H11" s="23">
        <v>67927</v>
      </c>
      <c r="I11" s="23">
        <v>0</v>
      </c>
      <c r="J11" s="23">
        <v>0</v>
      </c>
      <c r="K11" s="24">
        <v>4528</v>
      </c>
      <c r="L11" s="25" t="s">
        <v>31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286944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42</v>
      </c>
      <c r="F12" s="22">
        <v>24120</v>
      </c>
      <c r="G12" s="23">
        <v>0</v>
      </c>
      <c r="H12" s="23">
        <v>0</v>
      </c>
      <c r="I12" s="23">
        <v>0</v>
      </c>
      <c r="J12" s="23">
        <v>0</v>
      </c>
      <c r="K12" s="24">
        <v>925</v>
      </c>
      <c r="L12" s="25" t="s">
        <v>31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25045</v>
      </c>
    </row>
    <row r="13" spans="1:22" x14ac:dyDescent="0.3">
      <c r="A13" s="19" t="s">
        <v>43</v>
      </c>
      <c r="B13" s="19" t="s">
        <v>44</v>
      </c>
      <c r="C13" s="20" t="s">
        <v>45</v>
      </c>
      <c r="D13" s="20">
        <v>2022</v>
      </c>
      <c r="E13" s="21" t="s">
        <v>36</v>
      </c>
      <c r="F13" s="22">
        <v>243957</v>
      </c>
      <c r="G13" s="23">
        <v>0</v>
      </c>
      <c r="H13" s="23">
        <v>37636</v>
      </c>
      <c r="I13" s="23">
        <v>27794</v>
      </c>
      <c r="J13" s="23">
        <v>0</v>
      </c>
      <c r="K13" s="24">
        <v>16285</v>
      </c>
      <c r="L13" s="25" t="s">
        <v>31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325672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36</v>
      </c>
      <c r="F14" s="22">
        <v>0</v>
      </c>
      <c r="G14" s="23">
        <v>395160</v>
      </c>
      <c r="H14" s="23">
        <v>0</v>
      </c>
      <c r="I14" s="23">
        <v>0</v>
      </c>
      <c r="J14" s="23">
        <v>0</v>
      </c>
      <c r="K14" s="24">
        <v>21391</v>
      </c>
      <c r="L14" s="25" t="s">
        <v>68</v>
      </c>
      <c r="M14" s="26">
        <v>0</v>
      </c>
      <c r="N14" s="26">
        <v>0</v>
      </c>
      <c r="O14" s="26">
        <v>24</v>
      </c>
      <c r="P14" s="26">
        <v>8</v>
      </c>
      <c r="Q14" s="26">
        <v>2</v>
      </c>
      <c r="R14" s="26">
        <v>0</v>
      </c>
      <c r="S14" s="26">
        <v>0</v>
      </c>
      <c r="T14" s="26">
        <v>0</v>
      </c>
      <c r="U14" s="27">
        <f t="shared" si="0"/>
        <v>34</v>
      </c>
      <c r="V14" s="28">
        <f t="shared" si="1"/>
        <v>416551</v>
      </c>
    </row>
    <row r="15" spans="1:22" x14ac:dyDescent="0.3">
      <c r="A15" s="19" t="s">
        <v>48</v>
      </c>
      <c r="B15" s="19" t="s">
        <v>49</v>
      </c>
      <c r="C15" s="20" t="s">
        <v>50</v>
      </c>
      <c r="D15" s="20">
        <v>2022</v>
      </c>
      <c r="E15" s="21" t="s">
        <v>36</v>
      </c>
      <c r="F15" s="22">
        <v>0</v>
      </c>
      <c r="G15" s="23">
        <v>266112</v>
      </c>
      <c r="H15" s="23">
        <v>154462</v>
      </c>
      <c r="I15" s="23">
        <v>0</v>
      </c>
      <c r="J15" s="23">
        <v>0</v>
      </c>
      <c r="K15" s="24">
        <v>13917</v>
      </c>
      <c r="L15" s="25" t="s">
        <v>68</v>
      </c>
      <c r="M15" s="26">
        <v>0</v>
      </c>
      <c r="N15" s="26">
        <v>0</v>
      </c>
      <c r="O15" s="26">
        <v>24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24</v>
      </c>
      <c r="V15" s="28">
        <f t="shared" si="1"/>
        <v>434491</v>
      </c>
    </row>
    <row r="16" spans="1:22" x14ac:dyDescent="0.3">
      <c r="A16" s="19" t="s">
        <v>51</v>
      </c>
      <c r="B16" s="19" t="s">
        <v>52</v>
      </c>
      <c r="C16" s="20" t="s">
        <v>53</v>
      </c>
      <c r="D16" s="20">
        <v>2022</v>
      </c>
      <c r="E16" s="21" t="s">
        <v>36</v>
      </c>
      <c r="F16" s="22">
        <v>149696</v>
      </c>
      <c r="G16" s="23">
        <v>0</v>
      </c>
      <c r="H16" s="23">
        <v>45000</v>
      </c>
      <c r="I16" s="23">
        <v>0</v>
      </c>
      <c r="J16" s="23">
        <v>0</v>
      </c>
      <c r="K16" s="24">
        <v>5000</v>
      </c>
      <c r="L16" s="25" t="s">
        <v>31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199696</v>
      </c>
    </row>
    <row r="17" spans="1:22" x14ac:dyDescent="0.3">
      <c r="A17" s="19" t="s">
        <v>48</v>
      </c>
      <c r="B17" s="19" t="s">
        <v>54</v>
      </c>
      <c r="C17" s="20" t="s">
        <v>55</v>
      </c>
      <c r="D17" s="20">
        <v>2022</v>
      </c>
      <c r="E17" s="21" t="s">
        <v>36</v>
      </c>
      <c r="F17" s="22">
        <v>0</v>
      </c>
      <c r="G17" s="23">
        <v>182328</v>
      </c>
      <c r="H17" s="23">
        <v>46538</v>
      </c>
      <c r="I17" s="23">
        <v>0</v>
      </c>
      <c r="J17" s="23">
        <v>0</v>
      </c>
      <c r="K17" s="24">
        <v>13219</v>
      </c>
      <c r="L17" s="25" t="s">
        <v>68</v>
      </c>
      <c r="M17" s="26">
        <v>0</v>
      </c>
      <c r="N17" s="26">
        <v>0</v>
      </c>
      <c r="O17" s="26">
        <v>1</v>
      </c>
      <c r="P17" s="26">
        <v>15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16</v>
      </c>
      <c r="V17" s="28">
        <f t="shared" si="1"/>
        <v>242085</v>
      </c>
    </row>
    <row r="18" spans="1:22" x14ac:dyDescent="0.3">
      <c r="A18" s="19" t="s">
        <v>37</v>
      </c>
      <c r="B18" s="19" t="s">
        <v>56</v>
      </c>
      <c r="C18" s="20" t="s">
        <v>57</v>
      </c>
      <c r="D18" s="20">
        <v>2022</v>
      </c>
      <c r="E18" s="21" t="s">
        <v>58</v>
      </c>
      <c r="F18" s="22">
        <v>0</v>
      </c>
      <c r="G18" s="23">
        <v>0</v>
      </c>
      <c r="H18" s="23">
        <v>82550</v>
      </c>
      <c r="I18" s="23">
        <v>0</v>
      </c>
      <c r="J18" s="23">
        <v>0</v>
      </c>
      <c r="K18" s="24">
        <v>6416</v>
      </c>
      <c r="L18" s="25" t="s">
        <v>31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88966</v>
      </c>
    </row>
    <row r="19" spans="1:22" x14ac:dyDescent="0.3">
      <c r="A19" s="19" t="s">
        <v>59</v>
      </c>
      <c r="B19" s="19" t="s">
        <v>60</v>
      </c>
      <c r="C19" s="20" t="s">
        <v>61</v>
      </c>
      <c r="D19" s="20">
        <v>2022</v>
      </c>
      <c r="E19" s="21" t="s">
        <v>36</v>
      </c>
      <c r="F19" s="22">
        <v>0</v>
      </c>
      <c r="G19" s="23">
        <v>109296</v>
      </c>
      <c r="H19" s="23">
        <v>103584</v>
      </c>
      <c r="I19" s="23">
        <v>0</v>
      </c>
      <c r="J19" s="23">
        <v>0</v>
      </c>
      <c r="K19" s="24">
        <v>19848</v>
      </c>
      <c r="L19" s="25" t="s">
        <v>67</v>
      </c>
      <c r="M19" s="26">
        <v>12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12</v>
      </c>
      <c r="V19" s="28">
        <f t="shared" si="1"/>
        <v>232728</v>
      </c>
    </row>
    <row r="20" spans="1:22" x14ac:dyDescent="0.3">
      <c r="A20" s="19" t="s">
        <v>59</v>
      </c>
      <c r="B20" s="19" t="s">
        <v>62</v>
      </c>
      <c r="C20" s="20" t="s">
        <v>63</v>
      </c>
      <c r="D20" s="20">
        <v>2022</v>
      </c>
      <c r="E20" s="21" t="s">
        <v>64</v>
      </c>
      <c r="F20" s="22">
        <v>28320</v>
      </c>
      <c r="G20" s="23">
        <v>79152</v>
      </c>
      <c r="H20" s="23">
        <v>94160</v>
      </c>
      <c r="I20" s="23">
        <v>9124</v>
      </c>
      <c r="J20" s="23">
        <v>0</v>
      </c>
      <c r="K20" s="24">
        <v>20365</v>
      </c>
      <c r="L20" s="25" t="s">
        <v>67</v>
      </c>
      <c r="M20" s="26">
        <v>0</v>
      </c>
      <c r="N20" s="26">
        <v>0</v>
      </c>
      <c r="O20" s="26">
        <v>0</v>
      </c>
      <c r="P20" s="26">
        <v>0</v>
      </c>
      <c r="Q20" s="26">
        <v>4</v>
      </c>
      <c r="R20" s="26">
        <v>0</v>
      </c>
      <c r="S20" s="26">
        <v>0</v>
      </c>
      <c r="T20" s="26">
        <v>0</v>
      </c>
      <c r="U20" s="27">
        <f t="shared" si="0"/>
        <v>4</v>
      </c>
      <c r="V20" s="28">
        <f t="shared" si="1"/>
        <v>231121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ADC237EB-3255-49B2-A8A3-E51F69EFA600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2E2525C9-94B4-4198-B2A9-ACA38C9057C5}">
      <formula1>"N/A, FMR, Actual Rent"</formula1>
    </dataValidation>
    <dataValidation type="list" allowBlank="1" showInputMessage="1" showErrorMessage="1" sqref="E9:E30" xr:uid="{0AB257DF-113E-4E66-8BAF-C9B0BEC91563}">
      <formula1>"PH, TH, Joint TH &amp; PH-RRH, HMIS, SSO, TRA, PRA, SRA, S+C/SRO"</formula1>
    </dataValidation>
    <dataValidation allowBlank="1" showErrorMessage="1" sqref="A8:V8" xr:uid="{D8E1FE61-629F-47A8-B0FF-4BDBD79D2FC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2021-03-06T21:43:00Z</dcterms:created>
  <dcterms:modified xsi:type="dcterms:W3CDTF">2021-05-20T14:00:32Z</dcterms:modified>
</cp:coreProperties>
</file>