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D-500\"/>
    </mc:Choice>
  </mc:AlternateContent>
  <xr:revisionPtr revIDLastSave="0" documentId="13_ncr:1_{59A5CA2C-02ED-4C6E-B267-AF56B924C75C}" xr6:coauthVersionLast="46" xr6:coauthVersionMax="46" xr10:uidLastSave="{00000000-0000-0000-0000-000000000000}"/>
  <bookViews>
    <workbookView xWindow="-108" yWindow="-108" windowWidth="27288" windowHeight="17664" xr2:uid="{95FBE1EA-B16E-4E75-BF18-BDCEF1F0556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<sst xmlns="http://schemas.openxmlformats.org/spreadsheetml/2006/main" count="139" uniqueCount="80">
  <si>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</si>
  <si>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</si>
  <si>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</si>
  <si>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</si>
  <si>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</si>
  <si>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</si>
  <si>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</si>
  <si>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</si>
  <si>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</si>
  <si>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</si>
  <si>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</si>
  <si>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</si>
  <si>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</si>
  <si>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</si>
  <si>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</si>
  <si>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</si>
  <si>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</si>
  <si>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</si>
  <si>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</si>
  <si>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</si>
  <si>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</si>
  <si>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</si>
  <si>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</si>
  <si>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</si>
  <si>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</si>
  <si>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</si>
  <si>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</si>
  <si>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</si>
  <si>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ID-501</t>
  </si>
  <si>
    <t>Idaho Housing and Finance Association</t>
  </si>
  <si>
    <t>Project Warmth Permanent Housing</t>
  </si>
  <si>
    <t>ID0009U0E012012</t>
  </si>
  <si>
    <t>PH</t>
  </si>
  <si>
    <t/>
  </si>
  <si>
    <t>Portland</t>
  </si>
  <si>
    <t>Idaho Balance of State CoC</t>
  </si>
  <si>
    <t>CLUB Canyon House Expansion</t>
  </si>
  <si>
    <t>ID0015U0E012013</t>
  </si>
  <si>
    <t>Eagle Pointe Permanent Housing</t>
  </si>
  <si>
    <t>ID0016U0E012013</t>
  </si>
  <si>
    <t>Idaho Falls Permanent Housing</t>
  </si>
  <si>
    <t>ID0019U0E012013</t>
  </si>
  <si>
    <t>Hand of Hope Rapid Rehousing</t>
  </si>
  <si>
    <t>ID0022U0E012013</t>
  </si>
  <si>
    <t>Idaho Balance of State HMIS</t>
  </si>
  <si>
    <t>ID0030U0E012013</t>
  </si>
  <si>
    <t>Statewide Shelter + Care</t>
  </si>
  <si>
    <t>ID0031U0E012013</t>
  </si>
  <si>
    <t>SEICAA Manor Permanent Housing</t>
  </si>
  <si>
    <t>ID0037U0E012012</t>
  </si>
  <si>
    <t>Angel Arms Permanent Housing</t>
  </si>
  <si>
    <t>ID0042U0E012011</t>
  </si>
  <si>
    <t>Angel Arms for Families Permanent Housing</t>
  </si>
  <si>
    <t>ID0048U0E012009</t>
  </si>
  <si>
    <t>Woodruff House Permanent Housing</t>
  </si>
  <si>
    <t>ID0057U0E012007</t>
  </si>
  <si>
    <t>Healing Hearts Permanent Housing</t>
  </si>
  <si>
    <t>ID0058U0E012007</t>
  </si>
  <si>
    <t>Pocatello Rapid Rehousing</t>
  </si>
  <si>
    <t>ID0063U0E012006</t>
  </si>
  <si>
    <t>Magic Valley Rapid Rehousing Expansion</t>
  </si>
  <si>
    <t>ID0065U0E012006</t>
  </si>
  <si>
    <t>Balance of State Coordinated Entry</t>
  </si>
  <si>
    <t>ID0077U0E012004</t>
  </si>
  <si>
    <t>SSO</t>
  </si>
  <si>
    <t>Square One Rapid Rehousing</t>
  </si>
  <si>
    <t>ID0078U0E012004</t>
  </si>
  <si>
    <t>First Step Permanent Housing</t>
  </si>
  <si>
    <t>ID0079U0E012004</t>
  </si>
  <si>
    <t>Nearly Home Rapid Rehousing</t>
  </si>
  <si>
    <t>ID0080U0E012004</t>
  </si>
  <si>
    <t>Building Bridges Permanent Housing</t>
  </si>
  <si>
    <t>ID0081U0E012004</t>
  </si>
  <si>
    <t>Your Front Door Rapid Rehousing</t>
  </si>
  <si>
    <t>ID0085U0E012003</t>
  </si>
  <si>
    <t>Creating Change Rapid Rehousing</t>
  </si>
  <si>
    <t>ID0091U0E012002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</si>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</sst>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796B-165B-48B0-AF4C-8219D34CE904}">
  <sheetPr codeName="Sheet110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78</v>
      </c>
      <c r="B5" s="34">
        <f ca="1">SUM(OFFSET(V8,1,0,500,1))</f>
        <v>3370859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87107</v>
      </c>
      <c r="G9" s="23">
        <v>0</v>
      </c>
      <c r="H9" s="23">
        <v>22082</v>
      </c>
      <c r="I9" s="23">
        <v>9137</v>
      </c>
      <c r="J9" s="23">
        <v>0</v>
      </c>
      <c r="K9" s="24">
        <v>6568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9" si="0">SUM(M9:T9)</f>
        <v>0</v>
      </c>
      <c r="V9" s="28">
        <f t="shared" ref="V9:V39" si="1">SUM(F9:K9)</f>
        <v>124894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0</v>
      </c>
      <c r="H10" s="23">
        <v>59156</v>
      </c>
      <c r="I10" s="23">
        <v>0</v>
      </c>
      <c r="J10" s="23">
        <v>2850</v>
      </c>
      <c r="K10" s="24">
        <v>4340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66346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0</v>
      </c>
      <c r="H11" s="23">
        <v>37809</v>
      </c>
      <c r="I11" s="23">
        <v>135097</v>
      </c>
      <c r="J11" s="23">
        <v>3125</v>
      </c>
      <c r="K11" s="24">
        <v>9849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185880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48993</v>
      </c>
      <c r="G12" s="23">
        <v>0</v>
      </c>
      <c r="H12" s="23">
        <v>18995</v>
      </c>
      <c r="I12" s="23">
        <v>24205</v>
      </c>
      <c r="J12" s="23">
        <v>1250</v>
      </c>
      <c r="K12" s="24">
        <v>5131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98574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57156</v>
      </c>
      <c r="H13" s="23">
        <v>15066</v>
      </c>
      <c r="I13" s="23">
        <v>0</v>
      </c>
      <c r="J13" s="23">
        <v>910</v>
      </c>
      <c r="K13" s="24">
        <v>3656</v>
      </c>
      <c r="L13" s="25" t="s">
        <v>79</v>
      </c>
      <c r="M13" s="26">
        <v>0</v>
      </c>
      <c r="N13" s="26">
        <v>0</v>
      </c>
      <c r="O13" s="26">
        <v>0</v>
      </c>
      <c r="P13" s="26">
        <v>4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5</v>
      </c>
      <c r="V13" s="28">
        <f t="shared" si="1"/>
        <v>76788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151926</v>
      </c>
      <c r="K14" s="24">
        <v>7160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159086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417012</v>
      </c>
      <c r="H15" s="23">
        <v>0</v>
      </c>
      <c r="I15" s="23">
        <v>0</v>
      </c>
      <c r="J15" s="23">
        <v>0</v>
      </c>
      <c r="K15" s="24">
        <v>24042</v>
      </c>
      <c r="L15" s="25" t="s">
        <v>79</v>
      </c>
      <c r="M15" s="26">
        <v>1</v>
      </c>
      <c r="N15" s="26">
        <v>0</v>
      </c>
      <c r="O15" s="26">
        <v>29</v>
      </c>
      <c r="P15" s="26">
        <v>9</v>
      </c>
      <c r="Q15" s="26">
        <v>5</v>
      </c>
      <c r="R15" s="26">
        <v>0</v>
      </c>
      <c r="S15" s="26">
        <v>0</v>
      </c>
      <c r="T15" s="26">
        <v>0</v>
      </c>
      <c r="U15" s="27">
        <f t="shared" si="0"/>
        <v>44</v>
      </c>
      <c r="V15" s="28">
        <f t="shared" si="1"/>
        <v>441054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0</v>
      </c>
      <c r="H16" s="23">
        <v>8800</v>
      </c>
      <c r="I16" s="23">
        <v>68230</v>
      </c>
      <c r="J16" s="23">
        <v>0</v>
      </c>
      <c r="K16" s="24">
        <v>4319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81349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86776</v>
      </c>
      <c r="G17" s="23">
        <v>0</v>
      </c>
      <c r="H17" s="23">
        <v>18436</v>
      </c>
      <c r="I17" s="23">
        <v>7135</v>
      </c>
      <c r="J17" s="23">
        <v>0</v>
      </c>
      <c r="K17" s="24">
        <v>6144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118491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105404</v>
      </c>
      <c r="G18" s="23">
        <v>0</v>
      </c>
      <c r="H18" s="23">
        <v>16982</v>
      </c>
      <c r="I18" s="23">
        <v>9570</v>
      </c>
      <c r="J18" s="23">
        <v>0</v>
      </c>
      <c r="K18" s="24">
        <v>7132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139088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11805</v>
      </c>
      <c r="G19" s="23">
        <v>0</v>
      </c>
      <c r="H19" s="23">
        <v>3652</v>
      </c>
      <c r="I19" s="23">
        <v>32516</v>
      </c>
      <c r="J19" s="23">
        <v>3275</v>
      </c>
      <c r="K19" s="24">
        <v>3165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54413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83231</v>
      </c>
      <c r="G20" s="23">
        <v>0</v>
      </c>
      <c r="H20" s="23">
        <v>19646</v>
      </c>
      <c r="I20" s="23">
        <v>9570</v>
      </c>
      <c r="J20" s="23">
        <v>7334</v>
      </c>
      <c r="K20" s="24">
        <v>6876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126657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32</v>
      </c>
      <c r="F21" s="22">
        <v>0</v>
      </c>
      <c r="G21" s="23">
        <v>87684</v>
      </c>
      <c r="H21" s="23">
        <v>15779</v>
      </c>
      <c r="I21" s="23">
        <v>0</v>
      </c>
      <c r="J21" s="23">
        <v>8906</v>
      </c>
      <c r="K21" s="24">
        <v>6793</v>
      </c>
      <c r="L21" s="25" t="s">
        <v>79</v>
      </c>
      <c r="M21" s="26">
        <v>0</v>
      </c>
      <c r="N21" s="26">
        <v>0</v>
      </c>
      <c r="O21" s="26">
        <v>1</v>
      </c>
      <c r="P21" s="26">
        <v>4</v>
      </c>
      <c r="Q21" s="26">
        <v>2</v>
      </c>
      <c r="R21" s="26">
        <v>1</v>
      </c>
      <c r="S21" s="26">
        <v>0</v>
      </c>
      <c r="T21" s="26">
        <v>0</v>
      </c>
      <c r="U21" s="27">
        <f t="shared" si="0"/>
        <v>8</v>
      </c>
      <c r="V21" s="28">
        <f t="shared" si="1"/>
        <v>119162</v>
      </c>
    </row>
    <row r="22" spans="1:22" x14ac:dyDescent="0.3">
      <c r="A22" s="19" t="s">
        <v>29</v>
      </c>
      <c r="B22" s="19" t="s">
        <v>60</v>
      </c>
      <c r="C22" s="20" t="s">
        <v>61</v>
      </c>
      <c r="D22" s="20">
        <v>2022</v>
      </c>
      <c r="E22" s="21" t="s">
        <v>32</v>
      </c>
      <c r="F22" s="22">
        <v>0</v>
      </c>
      <c r="G22" s="23">
        <v>243036</v>
      </c>
      <c r="H22" s="23">
        <v>45091</v>
      </c>
      <c r="I22" s="23">
        <v>0</v>
      </c>
      <c r="J22" s="23">
        <v>28954</v>
      </c>
      <c r="K22" s="24">
        <v>20064</v>
      </c>
      <c r="L22" s="25" t="s">
        <v>79</v>
      </c>
      <c r="M22" s="26">
        <v>0</v>
      </c>
      <c r="N22" s="26">
        <v>1</v>
      </c>
      <c r="O22" s="26">
        <v>3</v>
      </c>
      <c r="P22" s="26">
        <v>8</v>
      </c>
      <c r="Q22" s="26">
        <v>7</v>
      </c>
      <c r="R22" s="26">
        <v>2</v>
      </c>
      <c r="S22" s="26">
        <v>0</v>
      </c>
      <c r="T22" s="26">
        <v>0</v>
      </c>
      <c r="U22" s="27">
        <f t="shared" si="0"/>
        <v>21</v>
      </c>
      <c r="V22" s="28">
        <f t="shared" si="1"/>
        <v>337145</v>
      </c>
    </row>
    <row r="23" spans="1:22" x14ac:dyDescent="0.3">
      <c r="A23" s="19" t="s">
        <v>29</v>
      </c>
      <c r="B23" s="19" t="s">
        <v>62</v>
      </c>
      <c r="C23" s="20" t="s">
        <v>63</v>
      </c>
      <c r="D23" s="20">
        <v>2022</v>
      </c>
      <c r="E23" s="21" t="s">
        <v>64</v>
      </c>
      <c r="F23" s="22">
        <v>0</v>
      </c>
      <c r="G23" s="23">
        <v>0</v>
      </c>
      <c r="H23" s="23">
        <v>298834</v>
      </c>
      <c r="I23" s="23">
        <v>0</v>
      </c>
      <c r="J23" s="23">
        <v>0</v>
      </c>
      <c r="K23" s="24">
        <v>21778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320612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32</v>
      </c>
      <c r="F24" s="22">
        <v>0</v>
      </c>
      <c r="G24" s="23">
        <v>28464</v>
      </c>
      <c r="H24" s="23">
        <v>4723</v>
      </c>
      <c r="I24" s="23">
        <v>0</v>
      </c>
      <c r="J24" s="23">
        <v>1750</v>
      </c>
      <c r="K24" s="24">
        <v>2106</v>
      </c>
      <c r="L24" s="25" t="s">
        <v>79</v>
      </c>
      <c r="M24" s="26">
        <v>0</v>
      </c>
      <c r="N24" s="26">
        <v>0</v>
      </c>
      <c r="O24" s="26">
        <v>4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4</v>
      </c>
      <c r="V24" s="28">
        <f t="shared" si="1"/>
        <v>37043</v>
      </c>
    </row>
    <row r="25" spans="1:22" x14ac:dyDescent="0.3">
      <c r="A25" s="19" t="s">
        <v>29</v>
      </c>
      <c r="B25" s="19" t="s">
        <v>67</v>
      </c>
      <c r="C25" s="20" t="s">
        <v>68</v>
      </c>
      <c r="D25" s="20">
        <v>2022</v>
      </c>
      <c r="E25" s="21" t="s">
        <v>32</v>
      </c>
      <c r="F25" s="22">
        <v>114680</v>
      </c>
      <c r="G25" s="23">
        <v>0</v>
      </c>
      <c r="H25" s="23">
        <v>19056</v>
      </c>
      <c r="I25" s="23">
        <v>10447</v>
      </c>
      <c r="J25" s="23">
        <v>2676</v>
      </c>
      <c r="K25" s="24">
        <v>8798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155657</v>
      </c>
    </row>
    <row r="26" spans="1:22" x14ac:dyDescent="0.3">
      <c r="A26" s="19" t="s">
        <v>29</v>
      </c>
      <c r="B26" s="19" t="s">
        <v>69</v>
      </c>
      <c r="C26" s="20" t="s">
        <v>70</v>
      </c>
      <c r="D26" s="20">
        <v>2022</v>
      </c>
      <c r="E26" s="21" t="s">
        <v>32</v>
      </c>
      <c r="F26" s="22">
        <v>0</v>
      </c>
      <c r="G26" s="23">
        <v>118212</v>
      </c>
      <c r="H26" s="23">
        <v>9125</v>
      </c>
      <c r="I26" s="23">
        <v>0</v>
      </c>
      <c r="J26" s="23">
        <v>646</v>
      </c>
      <c r="K26" s="24">
        <v>7182</v>
      </c>
      <c r="L26" s="25" t="s">
        <v>79</v>
      </c>
      <c r="M26" s="26">
        <v>0</v>
      </c>
      <c r="N26" s="26">
        <v>0</v>
      </c>
      <c r="O26" s="26">
        <v>5</v>
      </c>
      <c r="P26" s="26">
        <v>3</v>
      </c>
      <c r="Q26" s="26">
        <v>2</v>
      </c>
      <c r="R26" s="26">
        <v>0</v>
      </c>
      <c r="S26" s="26">
        <v>0</v>
      </c>
      <c r="T26" s="26">
        <v>0</v>
      </c>
      <c r="U26" s="27">
        <f t="shared" si="0"/>
        <v>10</v>
      </c>
      <c r="V26" s="28">
        <f t="shared" si="1"/>
        <v>135165</v>
      </c>
    </row>
    <row r="27" spans="1:22" x14ac:dyDescent="0.3">
      <c r="A27" s="19" t="s">
        <v>29</v>
      </c>
      <c r="B27" s="19" t="s">
        <v>71</v>
      </c>
      <c r="C27" s="20" t="s">
        <v>72</v>
      </c>
      <c r="D27" s="20">
        <v>2022</v>
      </c>
      <c r="E27" s="21" t="s">
        <v>32</v>
      </c>
      <c r="F27" s="22">
        <v>0</v>
      </c>
      <c r="G27" s="23">
        <v>0</v>
      </c>
      <c r="H27" s="23">
        <v>8250</v>
      </c>
      <c r="I27" s="23">
        <v>84734</v>
      </c>
      <c r="J27" s="23">
        <v>1600</v>
      </c>
      <c r="K27" s="24">
        <v>5618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100202</v>
      </c>
    </row>
    <row r="28" spans="1:22" x14ac:dyDescent="0.3">
      <c r="A28" s="19" t="s">
        <v>29</v>
      </c>
      <c r="B28" s="19" t="s">
        <v>73</v>
      </c>
      <c r="C28" s="20" t="s">
        <v>74</v>
      </c>
      <c r="D28" s="20">
        <v>2022</v>
      </c>
      <c r="E28" s="21" t="s">
        <v>32</v>
      </c>
      <c r="F28" s="22">
        <v>0</v>
      </c>
      <c r="G28" s="23">
        <v>132648</v>
      </c>
      <c r="H28" s="23">
        <v>38768</v>
      </c>
      <c r="I28" s="23">
        <v>0</v>
      </c>
      <c r="J28" s="23">
        <v>7551</v>
      </c>
      <c r="K28" s="24">
        <v>10547</v>
      </c>
      <c r="L28" s="25" t="s">
        <v>79</v>
      </c>
      <c r="M28" s="26">
        <v>0</v>
      </c>
      <c r="N28" s="26">
        <v>0</v>
      </c>
      <c r="O28" s="26">
        <v>4</v>
      </c>
      <c r="P28" s="26">
        <v>5</v>
      </c>
      <c r="Q28" s="26">
        <v>2</v>
      </c>
      <c r="R28" s="26">
        <v>0</v>
      </c>
      <c r="S28" s="26">
        <v>0</v>
      </c>
      <c r="T28" s="26">
        <v>0</v>
      </c>
      <c r="U28" s="27">
        <f t="shared" si="0"/>
        <v>11</v>
      </c>
      <c r="V28" s="28">
        <f t="shared" si="1"/>
        <v>189514</v>
      </c>
    </row>
    <row r="29" spans="1:22" x14ac:dyDescent="0.3">
      <c r="A29" s="19" t="s">
        <v>29</v>
      </c>
      <c r="B29" s="19" t="s">
        <v>75</v>
      </c>
      <c r="C29" s="20" t="s">
        <v>76</v>
      </c>
      <c r="D29" s="20">
        <v>2022</v>
      </c>
      <c r="E29" s="21" t="s">
        <v>32</v>
      </c>
      <c r="F29" s="22">
        <v>0</v>
      </c>
      <c r="G29" s="23">
        <v>186048</v>
      </c>
      <c r="H29" s="23">
        <v>71122</v>
      </c>
      <c r="I29" s="23">
        <v>0</v>
      </c>
      <c r="J29" s="23">
        <v>27394</v>
      </c>
      <c r="K29" s="24">
        <v>19175</v>
      </c>
      <c r="L29" s="25" t="s">
        <v>79</v>
      </c>
      <c r="M29" s="26">
        <v>0</v>
      </c>
      <c r="N29" s="26">
        <v>0</v>
      </c>
      <c r="O29" s="26">
        <v>6</v>
      </c>
      <c r="P29" s="26">
        <v>6</v>
      </c>
      <c r="Q29" s="26">
        <v>5</v>
      </c>
      <c r="R29" s="26">
        <v>0</v>
      </c>
      <c r="S29" s="26">
        <v>0</v>
      </c>
      <c r="T29" s="26">
        <v>0</v>
      </c>
      <c r="U29" s="27">
        <f t="shared" si="0"/>
        <v>17</v>
      </c>
      <c r="V29" s="28">
        <f t="shared" si="1"/>
        <v>303739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</sheetData>
  <autoFilter ref="A8:V8" xr:uid="{CD5A598E-ED98-4200-8917-382F909592BE}"/>
  <conditionalFormatting sqref="V9:V39">
    <cfRule type="cellIs" dxfId="3" priority="4" operator="lessThan">
      <formula>0</formula>
    </cfRule>
  </conditionalFormatting>
  <conditionalFormatting sqref="V9:V39">
    <cfRule type="expression" dxfId="2" priority="2">
      <formula>#REF!&lt;0</formula>
    </cfRule>
  </conditionalFormatting>
  <conditionalFormatting sqref="D9:D39">
    <cfRule type="expression" dxfId="1" priority="1">
      <formula>OR($D9&gt;2022,AND($D9&lt;2022,$D9&lt;&gt;""))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807D324D-BFA4-4226-9B0D-661CF4888CF7}">
      <formula1>"N/A, FMR, Actual Rent"</formula1>
    </dataValidation>
    <dataValidation type="list" allowBlank="1" showInputMessage="1" showErrorMessage="1" sqref="E9:E39" xr:uid="{95C60466-7EF4-4958-898F-8500866DF85C}">
      <formula1>"PH, TH, Joint TH &amp; PH-RRH, HMIS, SSO, TRA, PRA, SRA, S+C/SRO"</formula1>
    </dataValidation>
    <dataValidation allowBlank="1" showErrorMessage="1" sqref="A8:V8" xr:uid="{DC641525-3A86-4497-AEE7-6F29B8FD24C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2021-03-06T21:43:01Z</dcterms:created>
  <dcterms:modified xsi:type="dcterms:W3CDTF">2021-05-20T14:00:31Z</dcterms:modified>
</cp:coreProperties>
</file>