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IA-500\"/>
    </mc:Choice>
  </mc:AlternateContent>
  <xr:revisionPtr revIDLastSave="0" documentId="13_ncr:1_{7416D5CD-157F-40D6-A156-B71A93A5D4A5}" xr6:coauthVersionLast="46" xr6:coauthVersionMax="46" xr10:uidLastSave="{00000000-0000-0000-0000-000000000000}"/>
  <bookViews>
    <workbookView xWindow="-108" yWindow="-108" windowWidth="27288" windowHeight="17664" xr2:uid="{BA96C8FF-3769-4A9F-A3C1-983CEFD58D04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<sst xmlns="http://schemas.openxmlformats.org/spreadsheetml/2006/main" count="114" uniqueCount="73">
  <si>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</si>
  <si>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</si>
  <si>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</si>
  <si>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</si>
  <si>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</si>
  <si>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</si>
  <si>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</si>
  <si>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</si>
  <si>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</si>
  <si>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</si>
  <si>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</si>
  <si>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</si>
  <si>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</si>
  <si>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</si>
  <si>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</si>
  <si>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</si>
  <si>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</si>
  <si>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</si>
  <si>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</si>
  <si>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</si>
  <si>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</si>
  <si>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</si>
  <si>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</si>
  <si>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</si>
  <si>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</si>
  <si>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</si>
  <si>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</si>
  <si>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</si>
  <si>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IA-502</t>
  </si>
  <si>
    <t>City of Des Moines</t>
  </si>
  <si>
    <t>Anawim Consolidated 2019</t>
  </si>
  <si>
    <t>IA0035L7D022013</t>
  </si>
  <si>
    <t>PH</t>
  </si>
  <si>
    <t/>
  </si>
  <si>
    <t>Omaha</t>
  </si>
  <si>
    <t>Des Moines/Polk County CoC</t>
  </si>
  <si>
    <t>City of Des Moin es</t>
  </si>
  <si>
    <t>Iowa Institute HMIS 2019</t>
  </si>
  <si>
    <t>IA0041L7D022013</t>
  </si>
  <si>
    <t>Primary Health Care Rapid Rehousing (1) 2019</t>
  </si>
  <si>
    <t>IA0079L7D022006</t>
  </si>
  <si>
    <t>Primary Rapid Rehousing (2) 2019</t>
  </si>
  <si>
    <t>IA0089L7D022005</t>
  </si>
  <si>
    <t>Anawim HOP Consolidated 2019</t>
  </si>
  <si>
    <t>IA0093L7D022005</t>
  </si>
  <si>
    <t>IHYC Youth Rapid Rehousing 2019</t>
  </si>
  <si>
    <t>IA0103L7D022004</t>
  </si>
  <si>
    <t>Primary Health Care CI 2019</t>
  </si>
  <si>
    <t>IA0112L7D022003</t>
  </si>
  <si>
    <t>SSO</t>
  </si>
  <si>
    <t>IHYC Transitional &amp; Rapid Rehousing 2019</t>
  </si>
  <si>
    <t>IA0113L7D022003</t>
  </si>
  <si>
    <t>Joint TH &amp; PH-RRH</t>
  </si>
  <si>
    <t>Primary Health Care RRH (S&amp;F) 2019</t>
  </si>
  <si>
    <t>IA0114L7D022003</t>
  </si>
  <si>
    <t>Children &amp; Families of Iowa DV Shelter 2019</t>
  </si>
  <si>
    <t>IA0125L7D022002</t>
  </si>
  <si>
    <t>IA-502 - YHDP - YHDP Children &amp; Families of Iowa TH&amp;RRH</t>
  </si>
  <si>
    <t>IA0133Y7D021800</t>
  </si>
  <si>
    <t>IA-502 - YHDP - YHDP HMIS</t>
  </si>
  <si>
    <t>IA0134Y7D021800</t>
  </si>
  <si>
    <t>YHDP Primary Hlth Care Housing Navigator</t>
  </si>
  <si>
    <t>IA0135Y7D021800</t>
  </si>
  <si>
    <t>YHDP IHYC Rapid Rehousing</t>
  </si>
  <si>
    <t>IA0136Y7D021800</t>
  </si>
  <si>
    <t>YHDP IHYC Mental Health &amp; Drop In Services</t>
  </si>
  <si>
    <t>IA0137Y7D021800</t>
  </si>
  <si>
    <t>YHDP Anawim Permanent Supportive Housing</t>
  </si>
  <si>
    <t>IA0138Y7D021800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</si>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</sst>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;\(&quot;$&quot;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  <xf numFmtId="165" fontId="0" fillId="0" borderId="1" xfId="0" applyNumberFormat="1" applyBorder="1"/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451A-AC73-43DF-8C51-23E7B0B6E8CF}">
  <sheetPr codeName="Sheet108">
    <pageSetUpPr fitToPage="1"/>
  </sheetPr>
  <dimension ref="A1:V3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69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70</v>
      </c>
      <c r="B5" s="34">
        <f ca="1">SUM(OFFSET(V8,1,0,500,1))</f>
        <v>4433263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1220496</v>
      </c>
      <c r="H9" s="23">
        <v>0</v>
      </c>
      <c r="I9" s="23">
        <v>0</v>
      </c>
      <c r="J9" s="23">
        <v>0</v>
      </c>
      <c r="K9" s="24">
        <v>77334</v>
      </c>
      <c r="L9" s="25" t="s">
        <v>72</v>
      </c>
      <c r="M9" s="26">
        <v>0</v>
      </c>
      <c r="N9" s="26">
        <v>0</v>
      </c>
      <c r="O9" s="26">
        <v>66</v>
      </c>
      <c r="P9" s="26">
        <v>47</v>
      </c>
      <c r="Q9" s="26">
        <v>13</v>
      </c>
      <c r="R9" s="26">
        <v>3</v>
      </c>
      <c r="S9" s="26">
        <v>0</v>
      </c>
      <c r="T9" s="26">
        <v>0</v>
      </c>
      <c r="U9" s="27">
        <f t="shared" ref="U9:U34" si="0">SUM(M9:T9)</f>
        <v>129</v>
      </c>
      <c r="V9" s="28">
        <f t="shared" ref="V9:V34" si="1">SUM(F9:K9)</f>
        <v>1297830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101326</v>
      </c>
      <c r="K10" s="24">
        <v>7093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108419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32</v>
      </c>
      <c r="F11" s="22">
        <v>0</v>
      </c>
      <c r="G11" s="23">
        <v>112224</v>
      </c>
      <c r="H11" s="23">
        <v>81738</v>
      </c>
      <c r="I11" s="23">
        <v>0</v>
      </c>
      <c r="J11" s="23">
        <v>0</v>
      </c>
      <c r="K11" s="24">
        <v>13050</v>
      </c>
      <c r="L11" s="25" t="s">
        <v>71</v>
      </c>
      <c r="M11" s="26">
        <v>0</v>
      </c>
      <c r="N11" s="26">
        <v>0</v>
      </c>
      <c r="O11" s="26">
        <v>2</v>
      </c>
      <c r="P11" s="26">
        <v>6</v>
      </c>
      <c r="Q11" s="26">
        <v>2</v>
      </c>
      <c r="R11" s="26">
        <v>0</v>
      </c>
      <c r="S11" s="26">
        <v>0</v>
      </c>
      <c r="T11" s="26">
        <v>0</v>
      </c>
      <c r="U11" s="27">
        <f t="shared" si="0"/>
        <v>10</v>
      </c>
      <c r="V11" s="28">
        <f t="shared" si="1"/>
        <v>207012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32</v>
      </c>
      <c r="F12" s="22">
        <v>0</v>
      </c>
      <c r="G12" s="23">
        <v>53136</v>
      </c>
      <c r="H12" s="23">
        <v>24839</v>
      </c>
      <c r="I12" s="23">
        <v>0</v>
      </c>
      <c r="J12" s="23">
        <v>0</v>
      </c>
      <c r="K12" s="24">
        <v>5176</v>
      </c>
      <c r="L12" s="25" t="s">
        <v>71</v>
      </c>
      <c r="M12" s="26">
        <v>0</v>
      </c>
      <c r="N12" s="26">
        <v>0</v>
      </c>
      <c r="O12" s="26">
        <v>6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6</v>
      </c>
      <c r="V12" s="28">
        <f t="shared" si="1"/>
        <v>83151</v>
      </c>
    </row>
    <row r="13" spans="1:22" x14ac:dyDescent="0.3">
      <c r="A13" s="19" t="s">
        <v>29</v>
      </c>
      <c r="B13" s="19" t="s">
        <v>43</v>
      </c>
      <c r="C13" s="20" t="s">
        <v>44</v>
      </c>
      <c r="D13" s="20">
        <v>2022</v>
      </c>
      <c r="E13" s="21" t="s">
        <v>32</v>
      </c>
      <c r="F13" s="22">
        <v>0</v>
      </c>
      <c r="G13" s="23">
        <v>743904</v>
      </c>
      <c r="H13" s="23">
        <v>233092</v>
      </c>
      <c r="I13" s="23">
        <v>0</v>
      </c>
      <c r="J13" s="23">
        <v>0</v>
      </c>
      <c r="K13" s="24">
        <v>64910</v>
      </c>
      <c r="L13" s="25" t="s">
        <v>71</v>
      </c>
      <c r="M13" s="26">
        <v>0</v>
      </c>
      <c r="N13" s="26">
        <v>0</v>
      </c>
      <c r="O13" s="26">
        <v>84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84</v>
      </c>
      <c r="V13" s="28">
        <f t="shared" si="1"/>
        <v>1041906</v>
      </c>
    </row>
    <row r="14" spans="1:22" x14ac:dyDescent="0.3">
      <c r="A14" s="19" t="s">
        <v>29</v>
      </c>
      <c r="B14" s="19" t="s">
        <v>45</v>
      </c>
      <c r="C14" s="20" t="s">
        <v>46</v>
      </c>
      <c r="D14" s="20">
        <v>2022</v>
      </c>
      <c r="E14" s="21" t="s">
        <v>32</v>
      </c>
      <c r="F14" s="22">
        <v>0</v>
      </c>
      <c r="G14" s="23">
        <v>76464</v>
      </c>
      <c r="H14" s="23">
        <v>76112</v>
      </c>
      <c r="I14" s="23">
        <v>0</v>
      </c>
      <c r="J14" s="23">
        <v>0</v>
      </c>
      <c r="K14" s="24">
        <v>10186</v>
      </c>
      <c r="L14" s="25" t="s">
        <v>72</v>
      </c>
      <c r="M14" s="26">
        <v>0</v>
      </c>
      <c r="N14" s="26">
        <v>0</v>
      </c>
      <c r="O14" s="26">
        <v>12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12</v>
      </c>
      <c r="V14" s="28">
        <f t="shared" si="1"/>
        <v>162762</v>
      </c>
    </row>
    <row r="15" spans="1:22" x14ac:dyDescent="0.3">
      <c r="A15" s="19" t="s">
        <v>29</v>
      </c>
      <c r="B15" s="19" t="s">
        <v>47</v>
      </c>
      <c r="C15" s="20" t="s">
        <v>48</v>
      </c>
      <c r="D15" s="20">
        <v>2022</v>
      </c>
      <c r="E15" s="21" t="s">
        <v>49</v>
      </c>
      <c r="F15" s="22">
        <v>0</v>
      </c>
      <c r="G15" s="23">
        <v>0</v>
      </c>
      <c r="H15" s="23">
        <v>138210</v>
      </c>
      <c r="I15" s="23">
        <v>0</v>
      </c>
      <c r="J15" s="23">
        <v>0</v>
      </c>
      <c r="K15" s="24">
        <v>9672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147882</v>
      </c>
    </row>
    <row r="16" spans="1:22" x14ac:dyDescent="0.3">
      <c r="A16" s="19" t="s">
        <v>29</v>
      </c>
      <c r="B16" s="19" t="s">
        <v>50</v>
      </c>
      <c r="C16" s="20" t="s">
        <v>51</v>
      </c>
      <c r="D16" s="20">
        <v>2022</v>
      </c>
      <c r="E16" s="21" t="s">
        <v>52</v>
      </c>
      <c r="F16" s="22">
        <v>0</v>
      </c>
      <c r="G16" s="23">
        <v>38304</v>
      </c>
      <c r="H16" s="23">
        <v>210192</v>
      </c>
      <c r="I16" s="23">
        <v>29000</v>
      </c>
      <c r="J16" s="23">
        <v>0</v>
      </c>
      <c r="K16" s="24">
        <v>20689</v>
      </c>
      <c r="L16" s="25" t="s">
        <v>71</v>
      </c>
      <c r="M16" s="26">
        <v>3</v>
      </c>
      <c r="N16" s="26">
        <v>3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6</v>
      </c>
      <c r="V16" s="28">
        <f t="shared" si="1"/>
        <v>298185</v>
      </c>
    </row>
    <row r="17" spans="1:22" x14ac:dyDescent="0.3">
      <c r="A17" s="19" t="s">
        <v>29</v>
      </c>
      <c r="B17" s="19" t="s">
        <v>53</v>
      </c>
      <c r="C17" s="20" t="s">
        <v>54</v>
      </c>
      <c r="D17" s="20">
        <v>2022</v>
      </c>
      <c r="E17" s="21" t="s">
        <v>32</v>
      </c>
      <c r="F17" s="22">
        <v>0</v>
      </c>
      <c r="G17" s="23">
        <v>51216</v>
      </c>
      <c r="H17" s="23">
        <v>22201</v>
      </c>
      <c r="I17" s="23">
        <v>0</v>
      </c>
      <c r="J17" s="23">
        <v>0</v>
      </c>
      <c r="K17" s="24">
        <v>4868</v>
      </c>
      <c r="L17" s="25" t="s">
        <v>71</v>
      </c>
      <c r="M17" s="26">
        <v>0</v>
      </c>
      <c r="N17" s="26">
        <v>0</v>
      </c>
      <c r="O17" s="26">
        <v>0</v>
      </c>
      <c r="P17" s="26">
        <v>2</v>
      </c>
      <c r="Q17" s="26">
        <v>2</v>
      </c>
      <c r="R17" s="26">
        <v>0</v>
      </c>
      <c r="S17" s="26">
        <v>0</v>
      </c>
      <c r="T17" s="26">
        <v>0</v>
      </c>
      <c r="U17" s="27">
        <f t="shared" si="0"/>
        <v>4</v>
      </c>
      <c r="V17" s="28">
        <f t="shared" si="1"/>
        <v>78285</v>
      </c>
    </row>
    <row r="18" spans="1:22" x14ac:dyDescent="0.3">
      <c r="A18" s="19" t="s">
        <v>29</v>
      </c>
      <c r="B18" s="19" t="s">
        <v>55</v>
      </c>
      <c r="C18" s="20" t="s">
        <v>56</v>
      </c>
      <c r="D18" s="20">
        <v>2022</v>
      </c>
      <c r="E18" s="21" t="s">
        <v>32</v>
      </c>
      <c r="F18" s="22">
        <v>0</v>
      </c>
      <c r="G18" s="23">
        <v>90816</v>
      </c>
      <c r="H18" s="23">
        <v>7368</v>
      </c>
      <c r="I18" s="23">
        <v>0</v>
      </c>
      <c r="J18" s="23">
        <v>0</v>
      </c>
      <c r="K18" s="24">
        <v>6324</v>
      </c>
      <c r="L18" s="25" t="s">
        <v>71</v>
      </c>
      <c r="M18" s="26">
        <v>0</v>
      </c>
      <c r="N18" s="26">
        <v>3</v>
      </c>
      <c r="O18" s="26">
        <v>2</v>
      </c>
      <c r="P18" s="26">
        <v>2</v>
      </c>
      <c r="Q18" s="26">
        <v>2</v>
      </c>
      <c r="R18" s="26">
        <v>0</v>
      </c>
      <c r="S18" s="26">
        <v>0</v>
      </c>
      <c r="T18" s="26">
        <v>0</v>
      </c>
      <c r="U18" s="27">
        <f t="shared" si="0"/>
        <v>9</v>
      </c>
      <c r="V18" s="28">
        <f t="shared" si="1"/>
        <v>104508</v>
      </c>
    </row>
    <row r="19" spans="1:22" x14ac:dyDescent="0.3">
      <c r="A19" s="19" t="s">
        <v>29</v>
      </c>
      <c r="B19" s="19" t="s">
        <v>57</v>
      </c>
      <c r="C19" s="20" t="s">
        <v>58</v>
      </c>
      <c r="D19" s="20">
        <v>2022</v>
      </c>
      <c r="E19" s="21" t="s">
        <v>52</v>
      </c>
      <c r="F19" s="22">
        <v>0</v>
      </c>
      <c r="G19" s="23">
        <v>84696</v>
      </c>
      <c r="H19" s="23">
        <v>84371</v>
      </c>
      <c r="I19" s="23">
        <v>0</v>
      </c>
      <c r="J19" s="23">
        <v>0</v>
      </c>
      <c r="K19" s="24">
        <v>12762</v>
      </c>
      <c r="L19" s="25" t="s">
        <v>71</v>
      </c>
      <c r="M19" s="26">
        <v>0</v>
      </c>
      <c r="N19" s="26">
        <v>5</v>
      </c>
      <c r="O19" s="26">
        <v>3</v>
      </c>
      <c r="P19" s="26">
        <v>2</v>
      </c>
      <c r="Q19" s="26">
        <v>0</v>
      </c>
      <c r="R19" s="26">
        <v>0</v>
      </c>
      <c r="S19" s="26">
        <v>0</v>
      </c>
      <c r="T19" s="26">
        <v>0</v>
      </c>
      <c r="U19" s="27">
        <f t="shared" ref="U19:U24" si="2">SUM(M19:T19)</f>
        <v>10</v>
      </c>
      <c r="V19" s="28">
        <f t="shared" ref="V19:V24" si="3">SUM(F19:K19)</f>
        <v>181829</v>
      </c>
    </row>
    <row r="20" spans="1:22" x14ac:dyDescent="0.3">
      <c r="A20" s="19" t="s">
        <v>29</v>
      </c>
      <c r="B20" s="19" t="s">
        <v>59</v>
      </c>
      <c r="C20" s="20" t="s">
        <v>60</v>
      </c>
      <c r="D20" s="20">
        <v>2022</v>
      </c>
      <c r="E20" s="21" t="s">
        <v>15</v>
      </c>
      <c r="F20" s="22">
        <v>0</v>
      </c>
      <c r="G20" s="23">
        <v>0</v>
      </c>
      <c r="H20" s="23">
        <v>0</v>
      </c>
      <c r="I20" s="23">
        <v>0</v>
      </c>
      <c r="J20" s="37">
        <v>35685</v>
      </c>
      <c r="K20" s="37">
        <v>1785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2"/>
        <v>0</v>
      </c>
      <c r="V20" s="28">
        <f t="shared" si="3"/>
        <v>37470</v>
      </c>
    </row>
    <row r="21" spans="1:22" x14ac:dyDescent="0.3">
      <c r="A21" s="19" t="s">
        <v>29</v>
      </c>
      <c r="B21" s="19" t="s">
        <v>61</v>
      </c>
      <c r="C21" s="20" t="s">
        <v>62</v>
      </c>
      <c r="D21" s="20">
        <v>2022</v>
      </c>
      <c r="E21" s="21" t="s">
        <v>49</v>
      </c>
      <c r="F21" s="37">
        <v>0</v>
      </c>
      <c r="G21" s="23">
        <v>0</v>
      </c>
      <c r="H21" s="37">
        <v>75909</v>
      </c>
      <c r="I21" s="37">
        <v>0</v>
      </c>
      <c r="J21" s="37">
        <v>0</v>
      </c>
      <c r="K21" s="37">
        <v>5313.5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2"/>
        <v>0</v>
      </c>
      <c r="V21" s="28">
        <f t="shared" si="3"/>
        <v>81222.5</v>
      </c>
    </row>
    <row r="22" spans="1:22" x14ac:dyDescent="0.3">
      <c r="A22" s="19" t="s">
        <v>29</v>
      </c>
      <c r="B22" s="19" t="s">
        <v>63</v>
      </c>
      <c r="C22" s="20" t="s">
        <v>64</v>
      </c>
      <c r="D22" s="20">
        <v>2022</v>
      </c>
      <c r="E22" s="21" t="s">
        <v>32</v>
      </c>
      <c r="F22" s="22">
        <v>0</v>
      </c>
      <c r="G22" s="23">
        <v>121032</v>
      </c>
      <c r="H22" s="37">
        <v>125391</v>
      </c>
      <c r="I22" s="37">
        <v>0</v>
      </c>
      <c r="J22" s="37">
        <v>0</v>
      </c>
      <c r="K22" s="37">
        <v>17253</v>
      </c>
      <c r="L22" s="25" t="s">
        <v>71</v>
      </c>
      <c r="M22" s="26">
        <v>0</v>
      </c>
      <c r="N22" s="26">
        <v>0</v>
      </c>
      <c r="O22" s="26">
        <v>10</v>
      </c>
      <c r="P22" s="26">
        <v>3</v>
      </c>
      <c r="Q22" s="26">
        <v>0</v>
      </c>
      <c r="R22" s="26">
        <v>0</v>
      </c>
      <c r="S22" s="26">
        <v>0</v>
      </c>
      <c r="T22" s="26">
        <v>0</v>
      </c>
      <c r="U22" s="27">
        <f t="shared" si="2"/>
        <v>13</v>
      </c>
      <c r="V22" s="28">
        <f t="shared" si="3"/>
        <v>263676</v>
      </c>
    </row>
    <row r="23" spans="1:22" x14ac:dyDescent="0.3">
      <c r="A23" s="19" t="s">
        <v>29</v>
      </c>
      <c r="B23" s="19" t="s">
        <v>65</v>
      </c>
      <c r="C23" s="20" t="s">
        <v>66</v>
      </c>
      <c r="D23" s="20">
        <v>2022</v>
      </c>
      <c r="E23" s="21" t="s">
        <v>49</v>
      </c>
      <c r="F23" s="37">
        <v>0</v>
      </c>
      <c r="G23" s="23">
        <v>0</v>
      </c>
      <c r="H23" s="37">
        <v>142139</v>
      </c>
      <c r="I23" s="37">
        <v>0</v>
      </c>
      <c r="J23" s="37">
        <v>0</v>
      </c>
      <c r="K23" s="37">
        <v>9950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2"/>
        <v>0</v>
      </c>
      <c r="V23" s="28">
        <f t="shared" si="3"/>
        <v>152089</v>
      </c>
    </row>
    <row r="24" spans="1:22" x14ac:dyDescent="0.3">
      <c r="A24" s="19" t="s">
        <v>29</v>
      </c>
      <c r="B24" s="19" t="s">
        <v>67</v>
      </c>
      <c r="C24" s="20" t="s">
        <v>68</v>
      </c>
      <c r="D24" s="20">
        <v>2022</v>
      </c>
      <c r="E24" s="21" t="s">
        <v>32</v>
      </c>
      <c r="F24" s="22">
        <v>0</v>
      </c>
      <c r="G24" s="23">
        <v>109872</v>
      </c>
      <c r="H24" s="37">
        <v>65071</v>
      </c>
      <c r="I24" s="37">
        <v>0</v>
      </c>
      <c r="J24" s="37">
        <v>0</v>
      </c>
      <c r="K24" s="37">
        <v>12093.5</v>
      </c>
      <c r="L24" s="25" t="s">
        <v>71</v>
      </c>
      <c r="M24" s="26">
        <v>0</v>
      </c>
      <c r="N24" s="26">
        <v>4</v>
      </c>
      <c r="O24" s="26">
        <v>3</v>
      </c>
      <c r="P24" s="26">
        <v>5</v>
      </c>
      <c r="Q24" s="26">
        <v>0</v>
      </c>
      <c r="R24" s="26">
        <v>0</v>
      </c>
      <c r="S24" s="26">
        <v>0</v>
      </c>
      <c r="T24" s="26">
        <v>0</v>
      </c>
      <c r="U24" s="27">
        <f t="shared" si="2"/>
        <v>12</v>
      </c>
      <c r="V24" s="28">
        <f t="shared" si="3"/>
        <v>187036.5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</sheetData>
  <autoFilter ref="A8:V8" xr:uid="{D6D3FF52-6DE4-4C2B-8D42-E479FCAEE621}"/>
  <conditionalFormatting sqref="V9:V18 V25:V34">
    <cfRule type="cellIs" dxfId="6" priority="9" operator="lessThan">
      <formula>0</formula>
    </cfRule>
  </conditionalFormatting>
  <conditionalFormatting sqref="V9:V18 V25:V34">
    <cfRule type="expression" dxfId="5" priority="7">
      <formula>#REF!&lt;0</formula>
    </cfRule>
  </conditionalFormatting>
  <conditionalFormatting sqref="D9:D18 D25:D34">
    <cfRule type="expression" dxfId="4" priority="6">
      <formula>OR($D9&gt;2022,AND($D9&lt;2022,$D9&lt;&gt;""))</formula>
    </cfRule>
  </conditionalFormatting>
  <conditionalFormatting sqref="V19:V24">
    <cfRule type="cellIs" dxfId="3" priority="5" operator="lessThan">
      <formula>0</formula>
    </cfRule>
  </conditionalFormatting>
  <conditionalFormatting sqref="V19:V24">
    <cfRule type="expression" dxfId="2" priority="3">
      <formula>#REF!&lt;0</formula>
    </cfRule>
  </conditionalFormatting>
  <conditionalFormatting sqref="D19:D24">
    <cfRule type="expression" dxfId="1" priority="2">
      <formula>OR($D19&gt;2022,AND($D19&lt;2022,$D19&lt;&gt;""))</formula>
    </cfRule>
  </conditionalFormatting>
  <conditionalFormatting sqref="C9:C34">
    <cfRule type="expression" dxfId="0" priority="10">
      <formula>(#REF!&gt;1)</formula>
    </cfRule>
  </conditionalFormatting>
  <dataValidations count="3">
    <dataValidation type="list" allowBlank="1" showInputMessage="1" showErrorMessage="1" sqref="L9:L34" xr:uid="{B348BFCC-7ACA-4820-81F5-370DDD850260}">
      <formula1>"N/A, FMR, Actual Rent"</formula1>
    </dataValidation>
    <dataValidation type="list" allowBlank="1" showInputMessage="1" showErrorMessage="1" sqref="E9:E34" xr:uid="{897320E3-F335-43F2-A0E2-70CDD14656C6}">
      <formula1>"PH, TH, Joint TH &amp; PH-RRH, HMIS, SSO, TRA, PRA, SRA, S+C/SRO"</formula1>
    </dataValidation>
    <dataValidation allowBlank="1" showErrorMessage="1" sqref="A8:V8" xr:uid="{61C5B5BE-FACE-4B9B-BB09-C8167B8CF1C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2021-03-06T21:43:02Z</dcterms:created>
  <dcterms:modified xsi:type="dcterms:W3CDTF">2021-05-20T14:00:30Z</dcterms:modified>
</cp:coreProperties>
</file>