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IA-500\"/>
    </mc:Choice>
  </mc:AlternateContent>
  <xr:revisionPtr revIDLastSave="0" documentId="13_ncr:1_{6A6C5343-0E7E-4FDC-A5D0-A741A7FD3EC1}" xr6:coauthVersionLast="46" xr6:coauthVersionMax="46" xr10:uidLastSave="{00000000-0000-0000-0000-000000000000}"/>
  <bookViews>
    <workbookView xWindow="-108" yWindow="-108" windowWidth="27288" windowHeight="17664" xr2:uid="{7ABE7AAD-B9C8-4009-8B8E-30BE36B3A4C4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<sst xmlns="http://schemas.openxmlformats.org/spreadsheetml/2006/main" count="64" uniqueCount="56">
  <si>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</si>
  <si>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</si>
  <si>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</si>
  <si>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</si>
  <si>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</si>
  <si>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</si>
  <si>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</si>
  <si>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</si>
  <si>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</si>
  <si>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</si>
  <si>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</si>
  <si>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</si>
  <si>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</si>
  <si>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</si>
  <si>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</si>
  <si>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</si>
  <si>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</si>
  <si>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</si>
  <si>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</si>
  <si>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</si>
  <si>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</si>
  <si>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</si>
  <si>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</si>
  <si>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</si>
  <si>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</si>
  <si>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</si>
  <si>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</si>
  <si>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</si>
  <si>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IA-500</t>
  </si>
  <si>
    <t>Center For Siouxland</t>
  </si>
  <si>
    <t>Bridges West Transitional Housing</t>
  </si>
  <si>
    <t>IA0001L7D002013</t>
  </si>
  <si>
    <t>TH</t>
  </si>
  <si>
    <t/>
  </si>
  <si>
    <t>Omaha</t>
  </si>
  <si>
    <t>Sioux City/Dakota, Woodbury Counties CoC</t>
  </si>
  <si>
    <t>City of Sioux City</t>
  </si>
  <si>
    <t>Institute for Community Alliances</t>
  </si>
  <si>
    <t>Iowa's Continuum Outcome and Universal Needs Toolkit (Siouxland HMIS) 2019</t>
  </si>
  <si>
    <t>IA0005L7D002013</t>
  </si>
  <si>
    <t>Siouxland Coordinated Entry 2019</t>
  </si>
  <si>
    <t>IA0083L7D002005</t>
  </si>
  <si>
    <t>SSO</t>
  </si>
  <si>
    <t>Crittenton Center</t>
  </si>
  <si>
    <t>Project Help PSH</t>
  </si>
  <si>
    <t>IA0095L7D002004</t>
  </si>
  <si>
    <t>PH</t>
  </si>
  <si>
    <t>Council on Sexual Assault &amp; DomesticViolence</t>
  </si>
  <si>
    <t>Rapid Rehousing</t>
  </si>
  <si>
    <t>IA0096L7D002004</t>
  </si>
  <si>
    <t>Heartland Counseling Services, Inc.</t>
  </si>
  <si>
    <t>Heartland PSH</t>
  </si>
  <si>
    <t>IA0117L7D002002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</si>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</sst>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36889-8719-48AD-BC94-9A21B5C2EC8E}">
  <sheetPr codeName="Sheet106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53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54</v>
      </c>
      <c r="B5" s="34">
        <f ca="1">SUM(OFFSET(V8,1,0,500,1))</f>
        <v>751524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15727</v>
      </c>
      <c r="I9" s="23">
        <v>106338</v>
      </c>
      <c r="J9" s="23">
        <v>0</v>
      </c>
      <c r="K9" s="24">
        <v>8544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4" si="0">SUM(M9:T9)</f>
        <v>0</v>
      </c>
      <c r="V9" s="28">
        <f t="shared" ref="V9:V24" si="1">SUM(F9:K9)</f>
        <v>130609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40333</v>
      </c>
      <c r="K10" s="24">
        <v>2823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43156</v>
      </c>
    </row>
    <row r="11" spans="1:22" x14ac:dyDescent="0.3">
      <c r="A11" s="19" t="s">
        <v>37</v>
      </c>
      <c r="B11" s="19" t="s">
        <v>40</v>
      </c>
      <c r="C11" s="20" t="s">
        <v>41</v>
      </c>
      <c r="D11" s="20">
        <v>2022</v>
      </c>
      <c r="E11" s="21" t="s">
        <v>42</v>
      </c>
      <c r="F11" s="22">
        <v>0</v>
      </c>
      <c r="G11" s="23">
        <v>0</v>
      </c>
      <c r="H11" s="23">
        <v>174400</v>
      </c>
      <c r="I11" s="23">
        <v>0</v>
      </c>
      <c r="J11" s="23">
        <v>0</v>
      </c>
      <c r="K11" s="24">
        <v>12208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186608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46</v>
      </c>
      <c r="F12" s="22">
        <v>0</v>
      </c>
      <c r="G12" s="23">
        <v>40272</v>
      </c>
      <c r="H12" s="23">
        <v>11600</v>
      </c>
      <c r="I12" s="23">
        <v>0</v>
      </c>
      <c r="J12" s="23">
        <v>0</v>
      </c>
      <c r="K12" s="24">
        <v>3193</v>
      </c>
      <c r="L12" s="25" t="s">
        <v>55</v>
      </c>
      <c r="M12" s="26">
        <v>0</v>
      </c>
      <c r="N12" s="26">
        <v>0</v>
      </c>
      <c r="O12" s="26">
        <v>4</v>
      </c>
      <c r="P12" s="26">
        <v>1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5</v>
      </c>
      <c r="V12" s="28">
        <f t="shared" si="1"/>
        <v>55065</v>
      </c>
    </row>
    <row r="13" spans="1:22" x14ac:dyDescent="0.3">
      <c r="A13" s="19" t="s">
        <v>47</v>
      </c>
      <c r="B13" s="19" t="s">
        <v>48</v>
      </c>
      <c r="C13" s="20" t="s">
        <v>49</v>
      </c>
      <c r="D13" s="20">
        <v>2022</v>
      </c>
      <c r="E13" s="21" t="s">
        <v>46</v>
      </c>
      <c r="F13" s="22">
        <v>0</v>
      </c>
      <c r="G13" s="23">
        <v>154236</v>
      </c>
      <c r="H13" s="23">
        <v>6968</v>
      </c>
      <c r="I13" s="23">
        <v>0</v>
      </c>
      <c r="J13" s="23">
        <v>0</v>
      </c>
      <c r="K13" s="24">
        <v>0</v>
      </c>
      <c r="L13" s="25" t="s">
        <v>55</v>
      </c>
      <c r="M13" s="26">
        <v>0</v>
      </c>
      <c r="N13" s="26">
        <v>0</v>
      </c>
      <c r="O13" s="26">
        <v>2</v>
      </c>
      <c r="P13" s="26">
        <v>5</v>
      </c>
      <c r="Q13" s="26">
        <v>5</v>
      </c>
      <c r="R13" s="26">
        <v>2</v>
      </c>
      <c r="S13" s="26">
        <v>0</v>
      </c>
      <c r="T13" s="26">
        <v>0</v>
      </c>
      <c r="U13" s="27">
        <f t="shared" si="0"/>
        <v>14</v>
      </c>
      <c r="V13" s="28">
        <f t="shared" si="1"/>
        <v>161204</v>
      </c>
    </row>
    <row r="14" spans="1:22" x14ac:dyDescent="0.3">
      <c r="A14" s="19" t="s">
        <v>50</v>
      </c>
      <c r="B14" s="19" t="s">
        <v>51</v>
      </c>
      <c r="C14" s="20" t="s">
        <v>52</v>
      </c>
      <c r="D14" s="20">
        <v>2022</v>
      </c>
      <c r="E14" s="21" t="s">
        <v>46</v>
      </c>
      <c r="F14" s="22">
        <v>0</v>
      </c>
      <c r="G14" s="23">
        <v>110832</v>
      </c>
      <c r="H14" s="23">
        <v>53336</v>
      </c>
      <c r="I14" s="23">
        <v>0</v>
      </c>
      <c r="J14" s="23">
        <v>0</v>
      </c>
      <c r="K14" s="24">
        <v>10714</v>
      </c>
      <c r="L14" s="25" t="s">
        <v>55</v>
      </c>
      <c r="M14" s="26">
        <v>0</v>
      </c>
      <c r="N14" s="26">
        <v>0</v>
      </c>
      <c r="O14" s="26">
        <v>12</v>
      </c>
      <c r="P14" s="26">
        <v>2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14</v>
      </c>
      <c r="V14" s="28">
        <f t="shared" si="1"/>
        <v>174882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</sheetData>
  <autoFilter ref="A8:V8" xr:uid="{7A7406CF-2C13-4DB5-B6C1-48500A25AE3A}"/>
  <conditionalFormatting sqref="V9:V24">
    <cfRule type="cellIs" dxfId="3" priority="4" operator="lessThan">
      <formula>0</formula>
    </cfRule>
  </conditionalFormatting>
  <conditionalFormatting sqref="V9:V24">
    <cfRule type="expression" dxfId="2" priority="2">
      <formula>#REF!&lt;0</formula>
    </cfRule>
  </conditionalFormatting>
  <conditionalFormatting sqref="D9:D24">
    <cfRule type="expression" dxfId="1" priority="1">
      <formula>OR($D9&gt;2022,AND($D9&lt;2022,$D9&lt;&gt;""))</formula>
    </cfRule>
  </conditionalFormatting>
  <conditionalFormatting sqref="C9:C24">
    <cfRule type="expression" dxfId="0" priority="5">
      <formula>(#REF!&gt;1)</formula>
    </cfRule>
  </conditionalFormatting>
  <dataValidations count="3">
    <dataValidation type="list" allowBlank="1" showInputMessage="1" showErrorMessage="1" sqref="L9:L24" xr:uid="{92B19506-C9AE-4124-9FB0-63284EFF39B4}">
      <formula1>"N/A, FMR, Actual Rent"</formula1>
    </dataValidation>
    <dataValidation type="list" allowBlank="1" showInputMessage="1" showErrorMessage="1" sqref="E9:E24" xr:uid="{6ADB531B-61C7-43BB-9ADF-8BDE4EF21F5E}">
      <formula1>"PH, TH, Joint TH &amp; PH-RRH, HMIS, SSO, TRA, PRA, SRA, S+C/SRO"</formula1>
    </dataValidation>
    <dataValidation allowBlank="1" showErrorMessage="1" sqref="A8:V8" xr:uid="{FD261C6F-167B-49E5-AD36-C0B96AB3B6CD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2021-03-06T21:43:04Z</dcterms:created>
  <dcterms:modified xsi:type="dcterms:W3CDTF">2021-05-20T14:00:30Z</dcterms:modified>
</cp:coreProperties>
</file>