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HI-500\"/>
    </mc:Choice>
  </mc:AlternateContent>
  <xr:revisionPtr revIDLastSave="0" documentId="13_ncr:1_{E9E16996-1BD8-45A6-933D-CEA7E59CC512}" xr6:coauthVersionLast="46" xr6:coauthVersionMax="46" xr10:uidLastSave="{00000000-0000-0000-0000-000000000000}"/>
  <bookViews>
    <workbookView xWindow="-108" yWindow="-108" windowWidth="27288" windowHeight="17664" xr2:uid="{F75AA0D4-0AFB-4E5A-95AF-0B7E6EAF8D1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<sst xmlns="http://schemas.openxmlformats.org/spreadsheetml/2006/main" count="154" uniqueCount="99">
  <si>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</si>
  <si>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</si>
  <si>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</si>
  <si>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</si>
  <si>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</si>
  <si>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</si>
  <si>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</si>
  <si>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</si>
  <si>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</si>
  <si>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</si>
  <si>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</si>
  <si>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</si>
  <si>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</si>
  <si>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</si>
  <si>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</si>
  <si>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</si>
  <si>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</si>
  <si>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</si>
  <si>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</si>
  <si>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</si>
  <si>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</si>
  <si>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</si>
  <si>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</si>
  <si>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</si>
  <si>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</si>
  <si>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</si>
  <si>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</si>
  <si>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</si>
  <si>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HI-501</t>
  </si>
  <si>
    <t>Steadfast Housing Development Corporation</t>
  </si>
  <si>
    <t>Headway House 2019</t>
  </si>
  <si>
    <t>HI0021L9C012013</t>
  </si>
  <si>
    <t>PH</t>
  </si>
  <si>
    <t/>
  </si>
  <si>
    <t>PSH</t>
  </si>
  <si>
    <t>Honolulu</t>
  </si>
  <si>
    <t>Honolulu City and County CoC</t>
  </si>
  <si>
    <t>Partners In Care - Oahu Continuum of Care</t>
  </si>
  <si>
    <t>Aloha United Way</t>
  </si>
  <si>
    <t>CONSOLIDATED PH 2019</t>
  </si>
  <si>
    <t>HI0029L9C012013</t>
  </si>
  <si>
    <t>Mental Health Kokua</t>
  </si>
  <si>
    <t>Safe Haven</t>
  </si>
  <si>
    <t>HI0031L9C012012</t>
  </si>
  <si>
    <t>HI-501 HMIS FY2019 Combined</t>
  </si>
  <si>
    <t>HI0060L9C012008</t>
  </si>
  <si>
    <t>Ekolu Group Homes 2019</t>
  </si>
  <si>
    <t>HI0085L9C012004</t>
  </si>
  <si>
    <t>Alternative Structures International</t>
  </si>
  <si>
    <t>Family PSH Leeward Oahu Year 4</t>
  </si>
  <si>
    <t>HI0088L9C012004</t>
  </si>
  <si>
    <t>HI-501 CES FY2019</t>
  </si>
  <si>
    <t>HI0093L9C012003</t>
  </si>
  <si>
    <t>SSO</t>
  </si>
  <si>
    <t>Youth Housing Collaborative Y3</t>
  </si>
  <si>
    <t>HI0094L9C012003</t>
  </si>
  <si>
    <t>2019 PH Ohana</t>
  </si>
  <si>
    <t>HI0100L9C012002</t>
  </si>
  <si>
    <t>Permanent Supportive Housing</t>
  </si>
  <si>
    <t>HI0102L9C012002</t>
  </si>
  <si>
    <t>Parents And Children Together</t>
  </si>
  <si>
    <t>Hale Ola - New DV Bonus Project</t>
  </si>
  <si>
    <t>HI0106D9C012001</t>
  </si>
  <si>
    <t>Joint TH &amp; PH-RRH</t>
  </si>
  <si>
    <t>ALEA Bridge</t>
  </si>
  <si>
    <t>Project Hale Noho (Promoting Housing Stability)</t>
  </si>
  <si>
    <t>HI0107L9C011900</t>
  </si>
  <si>
    <t>Gregory House Programs</t>
  </si>
  <si>
    <t>Anuenue Pathway to Housing</t>
  </si>
  <si>
    <t>HI0109L9C012001</t>
  </si>
  <si>
    <t>Women in Need</t>
  </si>
  <si>
    <t>WIN Housing Domestic Violence Survivors with Comfort Pets</t>
  </si>
  <si>
    <t>HI0111D9C012001</t>
  </si>
  <si>
    <t>Child and Family Service</t>
  </si>
  <si>
    <t>DV Bonus Coordinated Entry Project FY2019</t>
  </si>
  <si>
    <t>HI0112D9C012001</t>
  </si>
  <si>
    <t>HI-501 Youth HMIS FY2019</t>
  </si>
  <si>
    <t>HI0114Y9C011800</t>
  </si>
  <si>
    <t>Residential Youth Services &amp; Empowerment</t>
  </si>
  <si>
    <t>Diversion</t>
  </si>
  <si>
    <t>HI0115Y9C011800</t>
  </si>
  <si>
    <t>Hale Kipa, Inc.</t>
  </si>
  <si>
    <t>Guide on the Side Collaborative</t>
  </si>
  <si>
    <t>HI0116Y9C011800</t>
  </si>
  <si>
    <t>TH/RRH</t>
  </si>
  <si>
    <t>HI0117Y9C011800</t>
  </si>
  <si>
    <t>Guide on the Side</t>
  </si>
  <si>
    <t>HI0118Y9C011800</t>
  </si>
  <si>
    <t>HI0119Y9C011800</t>
  </si>
  <si>
    <t>Mobile Crisis Response</t>
  </si>
  <si>
    <t>HI0120Y9C011800</t>
  </si>
  <si>
    <t>HI-501 Youth CES FY2019</t>
  </si>
  <si>
    <t>HI0121Y9C011800</t>
  </si>
  <si>
    <t>Hawaii Health &amp; Harm Reduction Center</t>
  </si>
  <si>
    <t>HHHRC Guide on the Side</t>
  </si>
  <si>
    <t>HI0122Y9C011800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</si>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</sst>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B252-5BAF-4268-8359-9964E7331321}">
  <sheetPr codeName="Sheet105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35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36</v>
      </c>
      <c r="C3" s="31"/>
      <c r="D3" s="31"/>
      <c r="E3" s="31"/>
      <c r="F3" s="31"/>
      <c r="G3" s="32"/>
    </row>
    <row r="4" spans="1:22" ht="14.4" customHeight="1" x14ac:dyDescent="0.3">
      <c r="A4" s="33" t="s">
        <v>96</v>
      </c>
      <c r="B4" s="30" t="s">
        <v>37</v>
      </c>
      <c r="C4" s="31"/>
      <c r="D4" s="31"/>
      <c r="E4" s="31"/>
      <c r="F4" s="31"/>
      <c r="G4" s="32"/>
    </row>
    <row r="5" spans="1:22" ht="14.4" customHeight="1" x14ac:dyDescent="0.3">
      <c r="A5" s="33" t="s">
        <v>97</v>
      </c>
      <c r="B5" s="34">
        <f ca="1">SUM(OFFSET(V8,1,0,500,1))</f>
        <v>11990165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92500</v>
      </c>
      <c r="I9" s="23">
        <v>125731</v>
      </c>
      <c r="J9" s="23">
        <v>0</v>
      </c>
      <c r="K9" s="24">
        <v>1000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2" si="0">SUM(M9:T9)</f>
        <v>0</v>
      </c>
      <c r="V9" s="28">
        <f t="shared" ref="V9:V42" si="1">SUM(F9:K9)</f>
        <v>219231</v>
      </c>
    </row>
    <row r="10" spans="1:22" x14ac:dyDescent="0.3">
      <c r="A10" s="19" t="s">
        <v>38</v>
      </c>
      <c r="B10" s="19" t="s">
        <v>39</v>
      </c>
      <c r="C10" s="20" t="s">
        <v>40</v>
      </c>
      <c r="D10" s="20">
        <v>2022</v>
      </c>
      <c r="E10" s="21" t="s">
        <v>32</v>
      </c>
      <c r="F10" s="22">
        <v>0</v>
      </c>
      <c r="G10" s="23">
        <v>5370816</v>
      </c>
      <c r="H10" s="23">
        <v>0</v>
      </c>
      <c r="I10" s="23">
        <v>0</v>
      </c>
      <c r="J10" s="23">
        <v>0</v>
      </c>
      <c r="K10" s="24">
        <v>177764</v>
      </c>
      <c r="L10" s="25" t="s">
        <v>98</v>
      </c>
      <c r="M10" s="26">
        <v>0</v>
      </c>
      <c r="N10" s="26">
        <v>228</v>
      </c>
      <c r="O10" s="26">
        <v>74</v>
      </c>
      <c r="P10" s="26">
        <v>2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304</v>
      </c>
      <c r="V10" s="28">
        <f t="shared" si="1"/>
        <v>5548580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32</v>
      </c>
      <c r="F11" s="22">
        <v>224508</v>
      </c>
      <c r="G11" s="23">
        <v>0</v>
      </c>
      <c r="H11" s="23">
        <v>562999</v>
      </c>
      <c r="I11" s="23">
        <v>4997</v>
      </c>
      <c r="J11" s="23">
        <v>0</v>
      </c>
      <c r="K11" s="24">
        <v>54039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846543</v>
      </c>
    </row>
    <row r="12" spans="1:22" x14ac:dyDescent="0.3">
      <c r="A12" s="19" t="s">
        <v>37</v>
      </c>
      <c r="B12" s="19" t="s">
        <v>44</v>
      </c>
      <c r="C12" s="20" t="s">
        <v>45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181934</v>
      </c>
      <c r="K12" s="24">
        <v>18066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200000</v>
      </c>
    </row>
    <row r="13" spans="1:22" x14ac:dyDescent="0.3">
      <c r="A13" s="19" t="s">
        <v>29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0</v>
      </c>
      <c r="H13" s="23">
        <v>0</v>
      </c>
      <c r="I13" s="23">
        <v>116561</v>
      </c>
      <c r="J13" s="23">
        <v>0</v>
      </c>
      <c r="K13" s="24">
        <v>10200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126761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305532</v>
      </c>
      <c r="H14" s="23">
        <v>0</v>
      </c>
      <c r="I14" s="23">
        <v>0</v>
      </c>
      <c r="J14" s="23">
        <v>0</v>
      </c>
      <c r="K14" s="24">
        <v>27589</v>
      </c>
      <c r="L14" s="25" t="s">
        <v>98</v>
      </c>
      <c r="M14" s="26">
        <v>0</v>
      </c>
      <c r="N14" s="26">
        <v>0</v>
      </c>
      <c r="O14" s="26">
        <v>3</v>
      </c>
      <c r="P14" s="26">
        <v>10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13</v>
      </c>
      <c r="V14" s="28">
        <f t="shared" si="1"/>
        <v>333121</v>
      </c>
    </row>
    <row r="15" spans="1:22" x14ac:dyDescent="0.3">
      <c r="A15" s="19" t="s">
        <v>37</v>
      </c>
      <c r="B15" s="19" t="s">
        <v>51</v>
      </c>
      <c r="C15" s="20" t="s">
        <v>52</v>
      </c>
      <c r="D15" s="20">
        <v>2022</v>
      </c>
      <c r="E15" s="21" t="s">
        <v>53</v>
      </c>
      <c r="F15" s="22">
        <v>0</v>
      </c>
      <c r="G15" s="23">
        <v>0</v>
      </c>
      <c r="H15" s="23">
        <v>272728</v>
      </c>
      <c r="I15" s="23">
        <v>0</v>
      </c>
      <c r="J15" s="23">
        <v>0</v>
      </c>
      <c r="K15" s="24">
        <v>27272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300000</v>
      </c>
    </row>
    <row r="16" spans="1:22" x14ac:dyDescent="0.3">
      <c r="A16" s="19" t="s">
        <v>48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168288</v>
      </c>
      <c r="H16" s="23">
        <v>78824</v>
      </c>
      <c r="I16" s="23">
        <v>0</v>
      </c>
      <c r="J16" s="23">
        <v>0</v>
      </c>
      <c r="K16" s="24">
        <v>23483</v>
      </c>
      <c r="L16" s="25" t="s">
        <v>98</v>
      </c>
      <c r="M16" s="26">
        <v>0</v>
      </c>
      <c r="N16" s="26">
        <v>4</v>
      </c>
      <c r="O16" s="26">
        <v>0</v>
      </c>
      <c r="P16" s="26">
        <v>4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8</v>
      </c>
      <c r="V16" s="28">
        <f t="shared" si="1"/>
        <v>270595</v>
      </c>
    </row>
    <row r="17" spans="1:22" x14ac:dyDescent="0.3">
      <c r="A17" s="19" t="s">
        <v>29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567552</v>
      </c>
      <c r="H17" s="23">
        <v>0</v>
      </c>
      <c r="I17" s="23">
        <v>0</v>
      </c>
      <c r="J17" s="23">
        <v>0</v>
      </c>
      <c r="K17" s="24">
        <v>13881</v>
      </c>
      <c r="L17" s="25" t="s">
        <v>98</v>
      </c>
      <c r="M17" s="26">
        <v>0</v>
      </c>
      <c r="N17" s="26">
        <v>22</v>
      </c>
      <c r="O17" s="26">
        <v>10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32</v>
      </c>
      <c r="V17" s="28">
        <f t="shared" si="1"/>
        <v>581433</v>
      </c>
    </row>
    <row r="18" spans="1:22" x14ac:dyDescent="0.3">
      <c r="A18" s="19" t="s">
        <v>41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24960</v>
      </c>
      <c r="G18" s="23">
        <v>0</v>
      </c>
      <c r="H18" s="23">
        <v>216900</v>
      </c>
      <c r="I18" s="23">
        <v>18193</v>
      </c>
      <c r="J18" s="23">
        <v>0</v>
      </c>
      <c r="K18" s="24">
        <v>10160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270213</v>
      </c>
    </row>
    <row r="19" spans="1:22" x14ac:dyDescent="0.3">
      <c r="A19" s="19" t="s">
        <v>60</v>
      </c>
      <c r="B19" s="19" t="s">
        <v>61</v>
      </c>
      <c r="C19" s="20" t="s">
        <v>62</v>
      </c>
      <c r="D19" s="20">
        <v>2022</v>
      </c>
      <c r="E19" s="21" t="s">
        <v>63</v>
      </c>
      <c r="F19" s="22">
        <v>0</v>
      </c>
      <c r="G19" s="23">
        <v>159984</v>
      </c>
      <c r="H19" s="23">
        <v>49823</v>
      </c>
      <c r="I19" s="23">
        <v>31076</v>
      </c>
      <c r="J19" s="23">
        <v>0</v>
      </c>
      <c r="K19" s="24">
        <v>23821</v>
      </c>
      <c r="L19" s="25" t="s">
        <v>98</v>
      </c>
      <c r="M19" s="26">
        <v>0</v>
      </c>
      <c r="N19" s="26">
        <v>0</v>
      </c>
      <c r="O19" s="26">
        <v>0</v>
      </c>
      <c r="P19" s="26">
        <v>5</v>
      </c>
      <c r="Q19" s="26">
        <v>1</v>
      </c>
      <c r="R19" s="26">
        <v>0</v>
      </c>
      <c r="S19" s="26">
        <v>0</v>
      </c>
      <c r="T19" s="26">
        <v>0</v>
      </c>
      <c r="U19" s="27">
        <f t="shared" si="0"/>
        <v>6</v>
      </c>
      <c r="V19" s="28">
        <f t="shared" si="1"/>
        <v>264704</v>
      </c>
    </row>
    <row r="20" spans="1:22" x14ac:dyDescent="0.3">
      <c r="A20" s="19" t="s">
        <v>64</v>
      </c>
      <c r="B20" s="19" t="s">
        <v>65</v>
      </c>
      <c r="C20" s="20" t="s">
        <v>66</v>
      </c>
      <c r="D20" s="20">
        <v>2022</v>
      </c>
      <c r="E20" s="21" t="s">
        <v>63</v>
      </c>
      <c r="F20" s="22">
        <v>97488</v>
      </c>
      <c r="G20" s="23">
        <v>108624</v>
      </c>
      <c r="H20" s="23">
        <v>156700</v>
      </c>
      <c r="I20" s="23">
        <v>11400</v>
      </c>
      <c r="J20" s="23">
        <v>0</v>
      </c>
      <c r="K20" s="24">
        <v>12887</v>
      </c>
      <c r="L20" s="25" t="s">
        <v>98</v>
      </c>
      <c r="M20" s="26">
        <v>1</v>
      </c>
      <c r="N20" s="26">
        <v>1</v>
      </c>
      <c r="O20" s="26">
        <v>1</v>
      </c>
      <c r="P20" s="26">
        <v>1</v>
      </c>
      <c r="Q20" s="26">
        <v>1</v>
      </c>
      <c r="R20" s="26">
        <v>0</v>
      </c>
      <c r="S20" s="26">
        <v>0</v>
      </c>
      <c r="T20" s="26">
        <v>0</v>
      </c>
      <c r="U20" s="27">
        <f t="shared" si="0"/>
        <v>5</v>
      </c>
      <c r="V20" s="28">
        <f t="shared" si="1"/>
        <v>387099</v>
      </c>
    </row>
    <row r="21" spans="1:22" x14ac:dyDescent="0.3">
      <c r="A21" s="19" t="s">
        <v>67</v>
      </c>
      <c r="B21" s="19" t="s">
        <v>68</v>
      </c>
      <c r="C21" s="20" t="s">
        <v>69</v>
      </c>
      <c r="D21" s="20">
        <v>2022</v>
      </c>
      <c r="E21" s="21" t="s">
        <v>63</v>
      </c>
      <c r="F21" s="22">
        <v>0</v>
      </c>
      <c r="G21" s="23">
        <v>171084</v>
      </c>
      <c r="H21" s="23">
        <v>213385</v>
      </c>
      <c r="I21" s="23">
        <v>40600</v>
      </c>
      <c r="J21" s="23">
        <v>900</v>
      </c>
      <c r="K21" s="24">
        <v>41000</v>
      </c>
      <c r="L21" s="25" t="s">
        <v>98</v>
      </c>
      <c r="M21" s="26">
        <v>0</v>
      </c>
      <c r="N21" s="26">
        <v>3</v>
      </c>
      <c r="O21" s="26">
        <v>5</v>
      </c>
      <c r="P21" s="26">
        <v>1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9</v>
      </c>
      <c r="V21" s="28">
        <f t="shared" si="1"/>
        <v>466969</v>
      </c>
    </row>
    <row r="22" spans="1:22" x14ac:dyDescent="0.3">
      <c r="A22" s="19" t="s">
        <v>70</v>
      </c>
      <c r="B22" s="19" t="s">
        <v>71</v>
      </c>
      <c r="C22" s="20" t="s">
        <v>72</v>
      </c>
      <c r="D22" s="20">
        <v>2022</v>
      </c>
      <c r="E22" s="21" t="s">
        <v>63</v>
      </c>
      <c r="F22" s="22">
        <v>48648</v>
      </c>
      <c r="G22" s="23">
        <v>0</v>
      </c>
      <c r="H22" s="23">
        <v>97350</v>
      </c>
      <c r="I22" s="23">
        <v>27000</v>
      </c>
      <c r="J22" s="23">
        <v>0</v>
      </c>
      <c r="K22" s="24">
        <v>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172998</v>
      </c>
    </row>
    <row r="23" spans="1:22" x14ac:dyDescent="0.3">
      <c r="A23" s="19" t="s">
        <v>73</v>
      </c>
      <c r="B23" s="19" t="s">
        <v>74</v>
      </c>
      <c r="C23" s="20" t="s">
        <v>75</v>
      </c>
      <c r="D23" s="20">
        <v>2022</v>
      </c>
      <c r="E23" s="21" t="s">
        <v>53</v>
      </c>
      <c r="F23" s="22">
        <v>0</v>
      </c>
      <c r="G23" s="23">
        <v>0</v>
      </c>
      <c r="H23" s="23">
        <v>142825</v>
      </c>
      <c r="I23" s="23">
        <v>0</v>
      </c>
      <c r="J23" s="23">
        <v>0</v>
      </c>
      <c r="K23" s="24">
        <v>11027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153852</v>
      </c>
    </row>
    <row r="24" spans="1:22" x14ac:dyDescent="0.3">
      <c r="A24" s="19" t="s">
        <v>37</v>
      </c>
      <c r="B24" s="19" t="s">
        <v>76</v>
      </c>
      <c r="C24" s="20" t="s">
        <v>77</v>
      </c>
      <c r="D24" s="20">
        <v>2022</v>
      </c>
      <c r="E24" s="21" t="s">
        <v>15</v>
      </c>
      <c r="F24" s="22">
        <v>0</v>
      </c>
      <c r="G24" s="23">
        <v>0</v>
      </c>
      <c r="H24" s="23">
        <v>0</v>
      </c>
      <c r="I24" s="23">
        <v>0</v>
      </c>
      <c r="J24" s="23">
        <v>96459</v>
      </c>
      <c r="K24" s="24">
        <v>9646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ref="U24:U32" si="2">SUM(M24:T24)</f>
        <v>0</v>
      </c>
      <c r="V24" s="28">
        <f t="shared" ref="V24:V32" si="3">SUM(F24:K24)</f>
        <v>106105</v>
      </c>
    </row>
    <row r="25" spans="1:22" x14ac:dyDescent="0.3">
      <c r="A25" s="19" t="s">
        <v>78</v>
      </c>
      <c r="B25" s="19" t="s">
        <v>79</v>
      </c>
      <c r="C25" s="20" t="s">
        <v>80</v>
      </c>
      <c r="D25" s="20">
        <v>2022</v>
      </c>
      <c r="E25" s="21" t="s">
        <v>53</v>
      </c>
      <c r="F25" s="22">
        <v>0</v>
      </c>
      <c r="G25" s="23">
        <v>0</v>
      </c>
      <c r="H25" s="23">
        <v>214855</v>
      </c>
      <c r="I25" s="23">
        <v>0</v>
      </c>
      <c r="J25" s="23">
        <v>0</v>
      </c>
      <c r="K25" s="24">
        <v>21029.5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2"/>
        <v>0</v>
      </c>
      <c r="V25" s="28">
        <f t="shared" si="3"/>
        <v>235884.5</v>
      </c>
    </row>
    <row r="26" spans="1:22" x14ac:dyDescent="0.3">
      <c r="A26" s="19" t="s">
        <v>81</v>
      </c>
      <c r="B26" s="19" t="s">
        <v>82</v>
      </c>
      <c r="C26" s="20" t="s">
        <v>83</v>
      </c>
      <c r="D26" s="20">
        <v>2022</v>
      </c>
      <c r="E26" s="21" t="s">
        <v>53</v>
      </c>
      <c r="F26" s="22">
        <v>0</v>
      </c>
      <c r="G26" s="23">
        <v>0</v>
      </c>
      <c r="H26" s="23">
        <v>188052</v>
      </c>
      <c r="I26" s="23">
        <v>0</v>
      </c>
      <c r="J26" s="23">
        <v>0</v>
      </c>
      <c r="K26" s="24">
        <v>7444.5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2"/>
        <v>0</v>
      </c>
      <c r="V26" s="28">
        <f t="shared" si="3"/>
        <v>195496.5</v>
      </c>
    </row>
    <row r="27" spans="1:22" x14ac:dyDescent="0.3">
      <c r="A27" s="19" t="s">
        <v>78</v>
      </c>
      <c r="B27" s="19" t="s">
        <v>84</v>
      </c>
      <c r="C27" s="20" t="s">
        <v>85</v>
      </c>
      <c r="D27" s="20">
        <v>2022</v>
      </c>
      <c r="E27" s="21" t="s">
        <v>63</v>
      </c>
      <c r="F27" s="22">
        <v>0</v>
      </c>
      <c r="G27" s="23">
        <v>151392</v>
      </c>
      <c r="H27" s="23">
        <v>25000</v>
      </c>
      <c r="I27" s="23">
        <v>0</v>
      </c>
      <c r="J27" s="23">
        <v>0</v>
      </c>
      <c r="K27" s="24">
        <v>0</v>
      </c>
      <c r="L27" s="25" t="s">
        <v>98</v>
      </c>
      <c r="M27" s="26">
        <v>0</v>
      </c>
      <c r="N27" s="26">
        <v>0</v>
      </c>
      <c r="O27" s="26">
        <v>8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2"/>
        <v>8</v>
      </c>
      <c r="V27" s="28">
        <f t="shared" si="3"/>
        <v>176392</v>
      </c>
    </row>
    <row r="28" spans="1:22" x14ac:dyDescent="0.3">
      <c r="A28" s="19" t="s">
        <v>78</v>
      </c>
      <c r="B28" s="19" t="s">
        <v>86</v>
      </c>
      <c r="C28" s="20" t="s">
        <v>87</v>
      </c>
      <c r="D28" s="20">
        <v>2022</v>
      </c>
      <c r="E28" s="21" t="s">
        <v>53</v>
      </c>
      <c r="F28" s="22">
        <v>0</v>
      </c>
      <c r="G28" s="23">
        <v>0</v>
      </c>
      <c r="H28" s="23">
        <v>227130</v>
      </c>
      <c r="I28" s="23">
        <v>0</v>
      </c>
      <c r="J28" s="23">
        <v>0</v>
      </c>
      <c r="K28" s="24">
        <v>18309.5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2"/>
        <v>0</v>
      </c>
      <c r="V28" s="28">
        <f t="shared" si="3"/>
        <v>245439.5</v>
      </c>
    </row>
    <row r="29" spans="1:22" x14ac:dyDescent="0.3">
      <c r="A29" s="19" t="s">
        <v>78</v>
      </c>
      <c r="B29" s="19" t="s">
        <v>34</v>
      </c>
      <c r="C29" s="20" t="s">
        <v>88</v>
      </c>
      <c r="D29" s="20">
        <v>2022</v>
      </c>
      <c r="E29" s="21" t="s">
        <v>32</v>
      </c>
      <c r="F29" s="22">
        <v>48000</v>
      </c>
      <c r="G29" s="23">
        <v>151392</v>
      </c>
      <c r="H29" s="23">
        <v>238930</v>
      </c>
      <c r="I29" s="23">
        <v>7400</v>
      </c>
      <c r="J29" s="23">
        <v>0</v>
      </c>
      <c r="K29" s="24">
        <v>12458.5</v>
      </c>
      <c r="L29" s="25" t="s">
        <v>98</v>
      </c>
      <c r="M29" s="26">
        <v>0</v>
      </c>
      <c r="N29" s="26">
        <v>0</v>
      </c>
      <c r="O29" s="26">
        <v>8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2"/>
        <v>8</v>
      </c>
      <c r="V29" s="28">
        <f t="shared" si="3"/>
        <v>458180.5</v>
      </c>
    </row>
    <row r="30" spans="1:22" x14ac:dyDescent="0.3">
      <c r="A30" s="19" t="s">
        <v>78</v>
      </c>
      <c r="B30" s="19" t="s">
        <v>89</v>
      </c>
      <c r="C30" s="20" t="s">
        <v>90</v>
      </c>
      <c r="D30" s="20">
        <v>2022</v>
      </c>
      <c r="E30" s="21" t="s">
        <v>53</v>
      </c>
      <c r="F30" s="22">
        <v>0</v>
      </c>
      <c r="G30" s="23">
        <v>0</v>
      </c>
      <c r="H30" s="23">
        <v>258357</v>
      </c>
      <c r="I30" s="23">
        <v>0</v>
      </c>
      <c r="J30" s="23">
        <v>0</v>
      </c>
      <c r="K30" s="24">
        <v>16643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2"/>
        <v>0</v>
      </c>
      <c r="V30" s="28">
        <f t="shared" si="3"/>
        <v>275000</v>
      </c>
    </row>
    <row r="31" spans="1:22" x14ac:dyDescent="0.3">
      <c r="A31" s="19" t="s">
        <v>37</v>
      </c>
      <c r="B31" s="19" t="s">
        <v>91</v>
      </c>
      <c r="C31" s="20" t="s">
        <v>92</v>
      </c>
      <c r="D31" s="20">
        <v>2022</v>
      </c>
      <c r="E31" s="21" t="s">
        <v>53</v>
      </c>
      <c r="F31" s="22">
        <v>0</v>
      </c>
      <c r="G31" s="23">
        <v>0</v>
      </c>
      <c r="H31" s="23">
        <v>84719</v>
      </c>
      <c r="I31" s="23">
        <v>0</v>
      </c>
      <c r="J31" s="23">
        <v>0</v>
      </c>
      <c r="K31" s="24">
        <v>8472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2"/>
        <v>0</v>
      </c>
      <c r="V31" s="28">
        <f t="shared" si="3"/>
        <v>93191</v>
      </c>
    </row>
    <row r="32" spans="1:22" x14ac:dyDescent="0.3">
      <c r="A32" s="19" t="s">
        <v>93</v>
      </c>
      <c r="B32" s="19" t="s">
        <v>94</v>
      </c>
      <c r="C32" s="20" t="s">
        <v>95</v>
      </c>
      <c r="D32" s="20">
        <v>2022</v>
      </c>
      <c r="E32" s="21" t="s">
        <v>53</v>
      </c>
      <c r="F32" s="22">
        <v>0</v>
      </c>
      <c r="G32" s="23">
        <v>0</v>
      </c>
      <c r="H32" s="23">
        <v>56977</v>
      </c>
      <c r="I32" s="23">
        <v>0</v>
      </c>
      <c r="J32" s="23">
        <v>0</v>
      </c>
      <c r="K32" s="24">
        <v>5400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2"/>
        <v>0</v>
      </c>
      <c r="V32" s="28">
        <f t="shared" si="3"/>
        <v>62377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</sheetData>
  <autoFilter ref="A8:V8" xr:uid="{8B974061-2F86-4613-831A-4593F0DC178F}"/>
  <conditionalFormatting sqref="V9:V23 V33:V42">
    <cfRule type="cellIs" dxfId="6" priority="8" operator="lessThan">
      <formula>0</formula>
    </cfRule>
  </conditionalFormatting>
  <conditionalFormatting sqref="V9:V23 V33:V42">
    <cfRule type="expression" dxfId="5" priority="6">
      <formula>#REF!&lt;0</formula>
    </cfRule>
  </conditionalFormatting>
  <conditionalFormatting sqref="D9:D23 D33:D42">
    <cfRule type="expression" dxfId="4" priority="5">
      <formula>OR($D9&gt;2022,AND($D9&lt;2022,$D9&lt;&gt;""))</formula>
    </cfRule>
  </conditionalFormatting>
  <conditionalFormatting sqref="V24:V32">
    <cfRule type="cellIs" dxfId="3" priority="4" operator="lessThan">
      <formula>0</formula>
    </cfRule>
  </conditionalFormatting>
  <conditionalFormatting sqref="V24:V32">
    <cfRule type="expression" dxfId="2" priority="2">
      <formula>#REF!&lt;0</formula>
    </cfRule>
  </conditionalFormatting>
  <conditionalFormatting sqref="D24:D32">
    <cfRule type="expression" dxfId="1" priority="1">
      <formula>OR($D24&gt;2022,AND($D24&lt;2022,$D24&lt;&gt;""))</formula>
    </cfRule>
  </conditionalFormatting>
  <conditionalFormatting sqref="C9:C42">
    <cfRule type="expression" dxfId="0" priority="9">
      <formula>(#REF!&gt;1)</formula>
    </cfRule>
  </conditionalFormatting>
  <dataValidations count="3">
    <dataValidation type="list" allowBlank="1" showInputMessage="1" showErrorMessage="1" sqref="L9:L42" xr:uid="{BBDA16B7-EE71-4DE9-B05E-4F17910B512E}">
      <formula1>"N/A, FMR, Actual Rent"</formula1>
    </dataValidation>
    <dataValidation type="list" allowBlank="1" showInputMessage="1" showErrorMessage="1" sqref="E9:E42" xr:uid="{06CD27C0-49D1-49C4-B86C-C23EA5BDA4AD}">
      <formula1>"PH, TH, Joint TH &amp; PH-RRH, HMIS, SSO, TRA, PRA, SRA, S+C/SRO"</formula1>
    </dataValidation>
    <dataValidation allowBlank="1" showErrorMessage="1" sqref="A8:V8" xr:uid="{18E167CF-9D9C-445E-892E-AFCD7F4245E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2021-03-06T21:43:04Z</dcterms:created>
  <dcterms:modified xsi:type="dcterms:W3CDTF">2021-05-20T14:00:30Z</dcterms:modified>
</cp:coreProperties>
</file>