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GA-500\"/>
    </mc:Choice>
  </mc:AlternateContent>
  <xr:revisionPtr revIDLastSave="0" documentId="13_ncr:1_{18951EBD-80CF-4DAC-AA41-BC6E2F5951B1}" xr6:coauthVersionLast="46" xr6:coauthVersionMax="46" xr10:uidLastSave="{00000000-0000-0000-0000-000000000000}"/>
  <bookViews>
    <workbookView xWindow="-108" yWindow="-108" windowWidth="27288" windowHeight="17664" xr2:uid="{150614CB-A974-4FF8-AD13-64484DD86C75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B5" i="1" s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<sst xmlns="http://schemas.openxmlformats.org/spreadsheetml/2006/main" count="69" uniqueCount="58">
  <si>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</si>
  <si>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</si>
  <si>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</si>
  <si>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</si>
  <si>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</si>
  <si>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</si>
  <si>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</si>
  <si>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</si>
  <si>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</si>
  <si>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</si>
  <si>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</si>
  <si>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</si>
  <si>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</si>
  <si>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</si>
  <si>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</si>
  <si>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</si>
  <si>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</si>
  <si>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</si>
  <si>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</si>
  <si>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</si>
  <si>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</si>
  <si>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</si>
  <si>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</si>
  <si>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</si>
  <si>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</si>
  <si>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</si>
  <si>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</si>
  <si>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</si>
  <si>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GA-507</t>
  </si>
  <si>
    <t>Union Mission, Inc..</t>
  </si>
  <si>
    <t>Eagles Landing PSH FY2019</t>
  </si>
  <si>
    <t>GA0118L4B072013</t>
  </si>
  <si>
    <t>PH</t>
  </si>
  <si>
    <t/>
  </si>
  <si>
    <t>Atlanta</t>
  </si>
  <si>
    <t>Savannah/Chatham County CoC</t>
  </si>
  <si>
    <t>Chatham-Savannah Authority for the Homeless</t>
  </si>
  <si>
    <t>Housing Authority of Savannah</t>
  </si>
  <si>
    <t>Housing Authority of Savannah-PSH</t>
  </si>
  <si>
    <t>GA0122L4B072013</t>
  </si>
  <si>
    <t>Unified Case Management FY2019</t>
  </si>
  <si>
    <t>GA0126L4B072013</t>
  </si>
  <si>
    <t>SSO</t>
  </si>
  <si>
    <t>Georgia Housing and Finance Authority</t>
  </si>
  <si>
    <t>Union Mission (Savannah) S+CR - Chatham</t>
  </si>
  <si>
    <t>GA0127L4B072013</t>
  </si>
  <si>
    <t xml:space="preserve">City of Savannah, Georgia </t>
  </si>
  <si>
    <t>City of Savannah 54 Unit CoC RA Project-FY2019</t>
  </si>
  <si>
    <t>GA0150L4B072012</t>
  </si>
  <si>
    <t>HMIS Lead 2019</t>
  </si>
  <si>
    <t>GA0363L4B072003</t>
  </si>
  <si>
    <t xml:space="preserve">Economic Opportunity Authority for Savannah-Chatham County </t>
  </si>
  <si>
    <t>Tom D. Austin House PH/PSH FY 2019</t>
  </si>
  <si>
    <t>GA0382L4B072002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</si>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</sst>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3D6BD-B31F-4BBB-A1EC-14DA5E1E18A7}">
  <sheetPr codeName="Sheet101">
    <pageSetUpPr fitToPage="1"/>
  </sheetPr>
  <dimension ref="A1:V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54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55</v>
      </c>
      <c r="B5" s="34">
        <f ca="1">SUM(OFFSET(V8,1,0,500,1))</f>
        <v>3413274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134916</v>
      </c>
      <c r="I9" s="23">
        <v>37606</v>
      </c>
      <c r="J9" s="23">
        <v>0</v>
      </c>
      <c r="K9" s="24">
        <v>11254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5" si="0">SUM(M9:T9)</f>
        <v>0</v>
      </c>
      <c r="V9" s="28">
        <f t="shared" ref="V9:V25" si="1">SUM(F9:K9)</f>
        <v>183776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1254144</v>
      </c>
      <c r="H10" s="23">
        <v>0</v>
      </c>
      <c r="I10" s="23">
        <v>0</v>
      </c>
      <c r="J10" s="23">
        <v>0</v>
      </c>
      <c r="K10" s="24">
        <v>81694</v>
      </c>
      <c r="L10" s="25" t="s">
        <v>57</v>
      </c>
      <c r="M10" s="26">
        <v>0</v>
      </c>
      <c r="N10" s="26">
        <v>0</v>
      </c>
      <c r="O10" s="26">
        <v>40</v>
      </c>
      <c r="P10" s="26">
        <v>38</v>
      </c>
      <c r="Q10" s="26">
        <v>31</v>
      </c>
      <c r="R10" s="26">
        <v>3</v>
      </c>
      <c r="S10" s="26">
        <v>0</v>
      </c>
      <c r="T10" s="26">
        <v>0</v>
      </c>
      <c r="U10" s="27">
        <f t="shared" si="0"/>
        <v>112</v>
      </c>
      <c r="V10" s="28">
        <f t="shared" si="1"/>
        <v>1335838</v>
      </c>
    </row>
    <row r="11" spans="1:22" x14ac:dyDescent="0.3">
      <c r="A11" s="19" t="s">
        <v>36</v>
      </c>
      <c r="B11" s="19" t="s">
        <v>40</v>
      </c>
      <c r="C11" s="20" t="s">
        <v>41</v>
      </c>
      <c r="D11" s="20">
        <v>2022</v>
      </c>
      <c r="E11" s="21" t="s">
        <v>42</v>
      </c>
      <c r="F11" s="22">
        <v>8424</v>
      </c>
      <c r="G11" s="23">
        <v>0</v>
      </c>
      <c r="H11" s="23">
        <v>375316</v>
      </c>
      <c r="I11" s="23">
        <v>0</v>
      </c>
      <c r="J11" s="23">
        <v>0</v>
      </c>
      <c r="K11" s="24">
        <v>26852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410592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32</v>
      </c>
      <c r="F12" s="22">
        <v>0</v>
      </c>
      <c r="G12" s="23">
        <v>382668</v>
      </c>
      <c r="H12" s="23">
        <v>0</v>
      </c>
      <c r="I12" s="23">
        <v>0</v>
      </c>
      <c r="J12" s="23">
        <v>0</v>
      </c>
      <c r="K12" s="24">
        <v>20705</v>
      </c>
      <c r="L12" s="25" t="s">
        <v>56</v>
      </c>
      <c r="M12" s="26">
        <v>0</v>
      </c>
      <c r="N12" s="26">
        <v>0</v>
      </c>
      <c r="O12" s="26">
        <v>1</v>
      </c>
      <c r="P12" s="26">
        <v>24</v>
      </c>
      <c r="Q12" s="26">
        <v>4</v>
      </c>
      <c r="R12" s="26">
        <v>0</v>
      </c>
      <c r="S12" s="26">
        <v>0</v>
      </c>
      <c r="T12" s="26">
        <v>0</v>
      </c>
      <c r="U12" s="27">
        <f t="shared" si="0"/>
        <v>29</v>
      </c>
      <c r="V12" s="28">
        <f t="shared" si="1"/>
        <v>403373</v>
      </c>
    </row>
    <row r="13" spans="1:22" x14ac:dyDescent="0.3">
      <c r="A13" s="19" t="s">
        <v>46</v>
      </c>
      <c r="B13" s="19" t="s">
        <v>47</v>
      </c>
      <c r="C13" s="20" t="s">
        <v>48</v>
      </c>
      <c r="D13" s="20">
        <v>2022</v>
      </c>
      <c r="E13" s="21" t="s">
        <v>32</v>
      </c>
      <c r="F13" s="22">
        <v>0</v>
      </c>
      <c r="G13" s="23">
        <v>747876</v>
      </c>
      <c r="H13" s="23">
        <v>0</v>
      </c>
      <c r="I13" s="23">
        <v>0</v>
      </c>
      <c r="J13" s="23">
        <v>0</v>
      </c>
      <c r="K13" s="24">
        <v>40219</v>
      </c>
      <c r="L13" s="25" t="s">
        <v>56</v>
      </c>
      <c r="M13" s="26">
        <v>0</v>
      </c>
      <c r="N13" s="26">
        <v>0</v>
      </c>
      <c r="O13" s="26">
        <v>22</v>
      </c>
      <c r="P13" s="26">
        <v>11</v>
      </c>
      <c r="Q13" s="26">
        <v>20</v>
      </c>
      <c r="R13" s="26">
        <v>1</v>
      </c>
      <c r="S13" s="26">
        <v>0</v>
      </c>
      <c r="T13" s="26">
        <v>0</v>
      </c>
      <c r="U13" s="27">
        <f t="shared" si="0"/>
        <v>54</v>
      </c>
      <c r="V13" s="28">
        <f t="shared" si="1"/>
        <v>788095</v>
      </c>
    </row>
    <row r="14" spans="1:22" x14ac:dyDescent="0.3">
      <c r="A14" s="19" t="s">
        <v>36</v>
      </c>
      <c r="B14" s="19" t="s">
        <v>49</v>
      </c>
      <c r="C14" s="20" t="s">
        <v>50</v>
      </c>
      <c r="D14" s="20">
        <v>2022</v>
      </c>
      <c r="E14" s="21" t="s">
        <v>15</v>
      </c>
      <c r="F14" s="22">
        <v>0</v>
      </c>
      <c r="G14" s="23">
        <v>0</v>
      </c>
      <c r="H14" s="23">
        <v>0</v>
      </c>
      <c r="I14" s="23">
        <v>0</v>
      </c>
      <c r="J14" s="23">
        <v>35210</v>
      </c>
      <c r="K14" s="24">
        <v>2650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37860</v>
      </c>
    </row>
    <row r="15" spans="1:22" x14ac:dyDescent="0.3">
      <c r="A15" s="19" t="s">
        <v>51</v>
      </c>
      <c r="B15" s="19" t="s">
        <v>52</v>
      </c>
      <c r="C15" s="20" t="s">
        <v>53</v>
      </c>
      <c r="D15" s="20">
        <v>2022</v>
      </c>
      <c r="E15" s="21" t="s">
        <v>32</v>
      </c>
      <c r="F15" s="22">
        <v>0</v>
      </c>
      <c r="G15" s="23">
        <v>0</v>
      </c>
      <c r="H15" s="23">
        <v>68032</v>
      </c>
      <c r="I15" s="23">
        <v>171008</v>
      </c>
      <c r="J15" s="23">
        <v>0</v>
      </c>
      <c r="K15" s="24">
        <v>14700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253740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</sheetData>
  <autoFilter ref="A8:V8" xr:uid="{AFE03867-80B0-4E5B-BEDC-ADF5CDAF0C18}"/>
  <conditionalFormatting sqref="V9:V25">
    <cfRule type="cellIs" dxfId="3" priority="4" operator="lessThan">
      <formula>0</formula>
    </cfRule>
  </conditionalFormatting>
  <conditionalFormatting sqref="V9:V25">
    <cfRule type="expression" dxfId="2" priority="2">
      <formula>#REF!&lt;0</formula>
    </cfRule>
  </conditionalFormatting>
  <conditionalFormatting sqref="D9:D25">
    <cfRule type="expression" dxfId="1" priority="1">
      <formula>OR($D9&gt;2022,AND($D9&lt;2022,$D9&lt;&gt;""))</formula>
    </cfRule>
  </conditionalFormatting>
  <conditionalFormatting sqref="C9:C25">
    <cfRule type="expression" dxfId="0" priority="5">
      <formula>(#REF!&gt;1)</formula>
    </cfRule>
  </conditionalFormatting>
  <dataValidations count="3">
    <dataValidation type="list" allowBlank="1" showInputMessage="1" showErrorMessage="1" sqref="L9:L25" xr:uid="{BC12349F-9C28-4B9A-B88D-7E77A8B6A4AE}">
      <formula1>"N/A, FMR, Actual Rent"</formula1>
    </dataValidation>
    <dataValidation type="list" allowBlank="1" showInputMessage="1" showErrorMessage="1" sqref="E9:E25" xr:uid="{2A927632-13BC-4F1A-ACD5-44E8A87EC577}">
      <formula1>"PH, TH, Joint TH &amp; PH-RRH, HMIS, SSO, TRA, PRA, SRA, S+C/SRO"</formula1>
    </dataValidation>
    <dataValidation allowBlank="1" showErrorMessage="1" sqref="A8:V8" xr:uid="{E2FFAEBB-E47A-49B4-BC4E-8201DB24AD46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2021-03-06T21:43:06Z</dcterms:created>
  <dcterms:modified xsi:type="dcterms:W3CDTF">2021-05-20T14:00:29Z</dcterms:modified>
</cp:coreProperties>
</file>