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GA-500\"/>
    </mc:Choice>
  </mc:AlternateContent>
  <xr:revisionPtr revIDLastSave="0" documentId="13_ncr:1_{F745C18C-8F59-47ED-963B-838439D2F2A5}" xr6:coauthVersionLast="46" xr6:coauthVersionMax="46" xr10:uidLastSave="{00000000-0000-0000-0000-000000000000}"/>
  <bookViews>
    <workbookView xWindow="-108" yWindow="-108" windowWidth="27288" windowHeight="17664" xr2:uid="{7E54B7C8-E8A4-4919-B5D9-65AFC4242C8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<sst xmlns="http://schemas.openxmlformats.org/spreadsheetml/2006/main" count="64" uniqueCount="50">
  <si>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</si>
  <si>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</si>
  <si>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</si>
  <si>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</si>
  <si>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</si>
  <si>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</si>
  <si>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</si>
  <si>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</si>
  <si>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</si>
  <si>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</si>
  <si>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</si>
  <si>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</si>
  <si>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</si>
  <si>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</si>
  <si>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</si>
  <si>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</si>
  <si>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</si>
  <si>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</si>
  <si>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</si>
  <si>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</si>
  <si>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</si>
  <si>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</si>
  <si>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</si>
  <si>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</si>
  <si>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</si>
  <si>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</si>
  <si>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</si>
  <si>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</si>
  <si>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GA-503</t>
  </si>
  <si>
    <t>Unified Government of Athens-Clarke County</t>
  </si>
  <si>
    <t>ABHS Supportive Housing Program 23 Unit</t>
  </si>
  <si>
    <t>GA0096L4B032013</t>
  </si>
  <si>
    <t>PH</t>
  </si>
  <si>
    <t/>
  </si>
  <si>
    <t>Atlanta</t>
  </si>
  <si>
    <t>Athens-Clarke County CoC</t>
  </si>
  <si>
    <t>Georgia Housing and Finance Authority</t>
  </si>
  <si>
    <t>Advantage BHS S+CR</t>
  </si>
  <si>
    <t>GA0097L4B032013</t>
  </si>
  <si>
    <t>AIDS Athens S+CR</t>
  </si>
  <si>
    <t>GA0098L4B032013</t>
  </si>
  <si>
    <t>ABHS Supportive Housing Program 5 Unit</t>
  </si>
  <si>
    <t>GA0253L4B032007</t>
  </si>
  <si>
    <t>ABHS Rapid Re-Housing Program</t>
  </si>
  <si>
    <t>GA0339L4B032004</t>
  </si>
  <si>
    <t>Project Safe Rapid Rehousing Program</t>
  </si>
  <si>
    <t>GA0375D4B032001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</si>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</sst>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F56D8-C6ED-4047-96DD-7AD0F1190F29}">
  <sheetPr codeName="Sheet97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47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48</v>
      </c>
      <c r="B5" s="34">
        <f ca="1">SUM(OFFSET(V8,1,0,500,1))</f>
        <v>780486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205358</v>
      </c>
      <c r="G9" s="23">
        <v>0</v>
      </c>
      <c r="H9" s="23">
        <v>12022</v>
      </c>
      <c r="I9" s="23">
        <v>0</v>
      </c>
      <c r="J9" s="23">
        <v>0</v>
      </c>
      <c r="K9" s="24">
        <v>6520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4" si="0">SUM(M9:T9)</f>
        <v>0</v>
      </c>
      <c r="V9" s="28">
        <f t="shared" ref="V9:V24" si="1">SUM(F9:K9)</f>
        <v>223900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167760</v>
      </c>
      <c r="H10" s="23">
        <v>0</v>
      </c>
      <c r="I10" s="23">
        <v>0</v>
      </c>
      <c r="J10" s="23">
        <v>0</v>
      </c>
      <c r="K10" s="24">
        <v>9626</v>
      </c>
      <c r="L10" s="25" t="s">
        <v>49</v>
      </c>
      <c r="M10" s="26">
        <v>0</v>
      </c>
      <c r="N10" s="26">
        <v>0</v>
      </c>
      <c r="O10" s="26">
        <v>20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20</v>
      </c>
      <c r="V10" s="28">
        <f t="shared" si="1"/>
        <v>177386</v>
      </c>
    </row>
    <row r="11" spans="1:22" x14ac:dyDescent="0.3">
      <c r="A11" s="19" t="s">
        <v>36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0</v>
      </c>
      <c r="G11" s="23">
        <v>213072</v>
      </c>
      <c r="H11" s="23">
        <v>0</v>
      </c>
      <c r="I11" s="23">
        <v>0</v>
      </c>
      <c r="J11" s="23">
        <v>0</v>
      </c>
      <c r="K11" s="24">
        <v>12531</v>
      </c>
      <c r="L11" s="25" t="s">
        <v>49</v>
      </c>
      <c r="M11" s="26">
        <v>0</v>
      </c>
      <c r="N11" s="26">
        <v>0</v>
      </c>
      <c r="O11" s="26">
        <v>16</v>
      </c>
      <c r="P11" s="26">
        <v>4</v>
      </c>
      <c r="Q11" s="26">
        <v>3</v>
      </c>
      <c r="R11" s="26">
        <v>0</v>
      </c>
      <c r="S11" s="26">
        <v>0</v>
      </c>
      <c r="T11" s="26">
        <v>0</v>
      </c>
      <c r="U11" s="27">
        <f t="shared" si="0"/>
        <v>23</v>
      </c>
      <c r="V11" s="28">
        <f t="shared" si="1"/>
        <v>225603</v>
      </c>
    </row>
    <row r="12" spans="1:22" x14ac:dyDescent="0.3">
      <c r="A12" s="19" t="s">
        <v>29</v>
      </c>
      <c r="B12" s="19" t="s">
        <v>41</v>
      </c>
      <c r="C12" s="20" t="s">
        <v>42</v>
      </c>
      <c r="D12" s="20">
        <v>2022</v>
      </c>
      <c r="E12" s="21" t="s">
        <v>32</v>
      </c>
      <c r="F12" s="22">
        <v>60009</v>
      </c>
      <c r="G12" s="23">
        <v>0</v>
      </c>
      <c r="H12" s="23">
        <v>5000</v>
      </c>
      <c r="I12" s="23">
        <v>0</v>
      </c>
      <c r="J12" s="23">
        <v>0</v>
      </c>
      <c r="K12" s="24">
        <v>3500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68509</v>
      </c>
    </row>
    <row r="13" spans="1:22" x14ac:dyDescent="0.3">
      <c r="A13" s="19" t="s">
        <v>29</v>
      </c>
      <c r="B13" s="19" t="s">
        <v>43</v>
      </c>
      <c r="C13" s="20" t="s">
        <v>44</v>
      </c>
      <c r="D13" s="20">
        <v>2022</v>
      </c>
      <c r="E13" s="21" t="s">
        <v>32</v>
      </c>
      <c r="F13" s="22">
        <v>0</v>
      </c>
      <c r="G13" s="23">
        <v>26556</v>
      </c>
      <c r="H13" s="23">
        <v>5682</v>
      </c>
      <c r="I13" s="23">
        <v>0</v>
      </c>
      <c r="J13" s="23">
        <v>0</v>
      </c>
      <c r="K13" s="24">
        <v>2886</v>
      </c>
      <c r="L13" s="25" t="s">
        <v>49</v>
      </c>
      <c r="M13" s="26">
        <v>0</v>
      </c>
      <c r="N13" s="26">
        <v>0</v>
      </c>
      <c r="O13" s="26">
        <v>2</v>
      </c>
      <c r="P13" s="26">
        <v>1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3</v>
      </c>
      <c r="V13" s="28">
        <f t="shared" si="1"/>
        <v>35124</v>
      </c>
    </row>
    <row r="14" spans="1:22" x14ac:dyDescent="0.3">
      <c r="A14" s="19" t="s">
        <v>29</v>
      </c>
      <c r="B14" s="19" t="s">
        <v>45</v>
      </c>
      <c r="C14" s="20" t="s">
        <v>46</v>
      </c>
      <c r="D14" s="20">
        <v>2022</v>
      </c>
      <c r="E14" s="21" t="s">
        <v>32</v>
      </c>
      <c r="F14" s="22">
        <v>0</v>
      </c>
      <c r="G14" s="23">
        <v>32808</v>
      </c>
      <c r="H14" s="23">
        <v>17156</v>
      </c>
      <c r="I14" s="23">
        <v>0</v>
      </c>
      <c r="J14" s="23">
        <v>0</v>
      </c>
      <c r="K14" s="24">
        <v>0</v>
      </c>
      <c r="L14" s="25" t="s">
        <v>49</v>
      </c>
      <c r="M14" s="26">
        <v>0</v>
      </c>
      <c r="N14" s="26">
        <v>0</v>
      </c>
      <c r="O14" s="26">
        <v>0</v>
      </c>
      <c r="P14" s="26">
        <v>2</v>
      </c>
      <c r="Q14" s="26">
        <v>1</v>
      </c>
      <c r="R14" s="26">
        <v>0</v>
      </c>
      <c r="S14" s="26">
        <v>0</v>
      </c>
      <c r="T14" s="26">
        <v>0</v>
      </c>
      <c r="U14" s="27">
        <f t="shared" si="0"/>
        <v>3</v>
      </c>
      <c r="V14" s="28">
        <f t="shared" si="1"/>
        <v>49964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</sheetData>
  <autoFilter ref="A8:V8" xr:uid="{C830AC6D-1FA3-47D9-9D2B-D88D1C55EDFB}"/>
  <conditionalFormatting sqref="V9:V24">
    <cfRule type="cellIs" dxfId="3" priority="4" operator="lessThan">
      <formula>0</formula>
    </cfRule>
  </conditionalFormatting>
  <conditionalFormatting sqref="V9:V24">
    <cfRule type="expression" dxfId="2" priority="2">
      <formula>#REF!&lt;0</formula>
    </cfRule>
  </conditionalFormatting>
  <conditionalFormatting sqref="D9:D24">
    <cfRule type="expression" dxfId="1" priority="1">
      <formula>OR($D9&gt;2022,AND($D9&lt;2022,$D9&lt;&gt;""))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9496DCFB-F622-415D-9C06-73466C992AA3}">
      <formula1>"N/A, FMR, Actual Rent"</formula1>
    </dataValidation>
    <dataValidation type="list" allowBlank="1" showInputMessage="1" showErrorMessage="1" sqref="E9:E24" xr:uid="{8A400919-940C-44E6-A8DC-8A54B15B99BC}">
      <formula1>"PH, TH, Joint TH &amp; PH-RRH, HMIS, SSO, TRA, PRA, SRA, S+C/SRO"</formula1>
    </dataValidation>
    <dataValidation allowBlank="1" showErrorMessage="1" sqref="A8:V8" xr:uid="{C880F2AA-1DD2-4F53-A9E2-E58B1430DD8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2021-03-06T21:43:08Z</dcterms:created>
  <dcterms:modified xsi:type="dcterms:W3CDTF">2021-05-20T14:00:27Z</dcterms:modified>
</cp:coreProperties>
</file>