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A-500\"/>
    </mc:Choice>
  </mc:AlternateContent>
  <xr:revisionPtr revIDLastSave="0" documentId="13_ncr:1_{FEA954A4-9B53-493C-8049-90AB00BF4B96}" xr6:coauthVersionLast="46" xr6:coauthVersionMax="46" xr10:uidLastSave="{00000000-0000-0000-0000-000000000000}"/>
  <bookViews>
    <workbookView xWindow="-108" yWindow="-108" windowWidth="27288" windowHeight="17664" xr2:uid="{5768691A-70D4-4C5D-B57B-FAEE2687C14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<sst xmlns="http://schemas.openxmlformats.org/spreadsheetml/2006/main" count="169" uniqueCount="104">
  <si>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</si>
  <si>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</si>
  <si>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</si>
  <si>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</si>
  <si>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</si>
  <si>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</si>
  <si>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</si>
  <si>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</si>
  <si>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</si>
  <si>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</si>
  <si>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</si>
  <si>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</si>
  <si>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</si>
  <si>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</si>
  <si>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</si>
  <si>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</si>
  <si>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</si>
  <si>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</si>
  <si>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</si>
  <si>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</si>
  <si>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</si>
  <si>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</si>
  <si>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</si>
  <si>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</si>
  <si>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</si>
  <si>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</si>
  <si>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</si>
  <si>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</si>
  <si>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GA-500</t>
  </si>
  <si>
    <t>Georgia Housing and Finance Authority</t>
  </si>
  <si>
    <t>Atlanta HMIS Renewal FY2019</t>
  </si>
  <si>
    <t>GA0001L4B002012</t>
  </si>
  <si>
    <t/>
  </si>
  <si>
    <t>Atlanta</t>
  </si>
  <si>
    <t>Atlanta CoC</t>
  </si>
  <si>
    <t>City of Atlanta</t>
  </si>
  <si>
    <t>Families First S+CR_C</t>
  </si>
  <si>
    <t>GA0011L4B002013</t>
  </si>
  <si>
    <t>PH</t>
  </si>
  <si>
    <t>Welcome House S+CR</t>
  </si>
  <si>
    <t>GA0027L4B002013</t>
  </si>
  <si>
    <t>Presley Woods S+CR</t>
  </si>
  <si>
    <t>GA0030L4B002013</t>
  </si>
  <si>
    <t>Phoenix House S+CR</t>
  </si>
  <si>
    <t>GA0131L4B002012</t>
  </si>
  <si>
    <t>URDC S+CR</t>
  </si>
  <si>
    <t>GA0132L4B002012</t>
  </si>
  <si>
    <t>CaringWorks, Inc.</t>
  </si>
  <si>
    <t>Shamrock SHP</t>
  </si>
  <si>
    <t>GA0153L4B002009</t>
  </si>
  <si>
    <t>Quest Community Development Organization f/k/a Quest 35, Inc.</t>
  </si>
  <si>
    <t>Quest Village II</t>
  </si>
  <si>
    <t>GA0175L4B002008</t>
  </si>
  <si>
    <t>Caring Works ATL S+CR_C</t>
  </si>
  <si>
    <t>GA0243L4B002008</t>
  </si>
  <si>
    <t>Quest 35 S+CR</t>
  </si>
  <si>
    <t>GA0244L4B002008</t>
  </si>
  <si>
    <t>CaringWorks RISE Atlanta</t>
  </si>
  <si>
    <t>GA0254L4B002007</t>
  </si>
  <si>
    <t>Partnership Against Domestic Violence</t>
  </si>
  <si>
    <t>PADV PH Project - City of Atlanta</t>
  </si>
  <si>
    <t>GA0262L4B002007</t>
  </si>
  <si>
    <t xml:space="preserve">Project Interconnections, Inc. </t>
  </si>
  <si>
    <t>Bridges to Housing</t>
  </si>
  <si>
    <t>GA0263L4B002007</t>
  </si>
  <si>
    <t>Quest Communities PH25</t>
  </si>
  <si>
    <t>GA0267L4B002008</t>
  </si>
  <si>
    <t>Travelers Aid of Metropolitan Atlanta, Inc.</t>
  </si>
  <si>
    <t>Atlanta PSH 2019</t>
  </si>
  <si>
    <t>GA0268L4B002007</t>
  </si>
  <si>
    <t>Quest Communities PH15</t>
  </si>
  <si>
    <t>GA0274L4B002006</t>
  </si>
  <si>
    <t>A Way Home</t>
  </si>
  <si>
    <t>GA0275L4B002006</t>
  </si>
  <si>
    <t xml:space="preserve">Project Community Connections, Inc. </t>
  </si>
  <si>
    <t>PCCI Rapid Re-Housing City of Atlanta</t>
  </si>
  <si>
    <t>GA0314L4B002005</t>
  </si>
  <si>
    <t>Action Ministries, Inc.</t>
  </si>
  <si>
    <t>Atlanta Rapid Re-housing</t>
  </si>
  <si>
    <t>GA0329L4B002004</t>
  </si>
  <si>
    <t>CHRIS 180</t>
  </si>
  <si>
    <t>Changing Directions Through Collaboration</t>
  </si>
  <si>
    <t>GA0330L4B002004</t>
  </si>
  <si>
    <t>Partners for HOME</t>
  </si>
  <si>
    <t>Atlanta CoC Coordinated Entry</t>
  </si>
  <si>
    <t>GA0331L4B002004</t>
  </si>
  <si>
    <t>SSO</t>
  </si>
  <si>
    <t>CaringWorks RISE II Atlanta</t>
  </si>
  <si>
    <t>GA0349L4B002003</t>
  </si>
  <si>
    <t>Atlanta CoC Integrated Care PSH</t>
  </si>
  <si>
    <t>GA0351L4B002003</t>
  </si>
  <si>
    <t>Covenant House Georgia, Inc</t>
  </si>
  <si>
    <t>Covenant House Georgia Pathways to Independence</t>
  </si>
  <si>
    <t>GA0368L4B002002</t>
  </si>
  <si>
    <t>Atlanta CoC PSH 2018</t>
  </si>
  <si>
    <t>GA0369L4B002001</t>
  </si>
  <si>
    <t>Atlanta CoC DV Bonus Coordinated Entry</t>
  </si>
  <si>
    <t>GA0401D4B002001</t>
  </si>
  <si>
    <t>Step Up on Second Street, Inc.</t>
  </si>
  <si>
    <t>Step Up Pathways Atlanta 2019</t>
  </si>
  <si>
    <t>GA0402L4B002001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</si>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</sst>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8224-5F5B-4E00-AF7E-AA9FC7DBABF9}">
  <sheetPr codeName="Sheet94">
    <pageSetUpPr fitToPage="1"/>
  </sheetPr>
  <dimension ref="A1:V4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101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102</v>
      </c>
      <c r="B5" s="34">
        <f ca="1">SUM(OFFSET(V8,1,0,500,1))</f>
        <v>8429227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289884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45" si="0">SUM(M9:T9)</f>
        <v>0</v>
      </c>
      <c r="V9" s="28">
        <f t="shared" ref="V9:V45" si="1">SUM(F9:K9)</f>
        <v>289884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499104</v>
      </c>
      <c r="H10" s="23">
        <v>0</v>
      </c>
      <c r="I10" s="23">
        <v>0</v>
      </c>
      <c r="J10" s="23">
        <v>0</v>
      </c>
      <c r="K10" s="24">
        <v>24606</v>
      </c>
      <c r="L10" s="25" t="s">
        <v>103</v>
      </c>
      <c r="M10" s="26">
        <v>0</v>
      </c>
      <c r="N10" s="26">
        <v>0</v>
      </c>
      <c r="O10" s="26">
        <v>0</v>
      </c>
      <c r="P10" s="26">
        <v>20</v>
      </c>
      <c r="Q10" s="26">
        <v>12</v>
      </c>
      <c r="R10" s="26">
        <v>0</v>
      </c>
      <c r="S10" s="26">
        <v>0</v>
      </c>
      <c r="T10" s="26">
        <v>0</v>
      </c>
      <c r="U10" s="27">
        <f t="shared" si="0"/>
        <v>32</v>
      </c>
      <c r="V10" s="28">
        <f t="shared" si="1"/>
        <v>523710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0</v>
      </c>
      <c r="G11" s="23">
        <v>411480</v>
      </c>
      <c r="H11" s="23">
        <v>0</v>
      </c>
      <c r="I11" s="23">
        <v>0</v>
      </c>
      <c r="J11" s="23">
        <v>0</v>
      </c>
      <c r="K11" s="24">
        <v>20071</v>
      </c>
      <c r="L11" s="25" t="s">
        <v>103</v>
      </c>
      <c r="M11" s="26">
        <v>45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45</v>
      </c>
      <c r="V11" s="28">
        <f t="shared" si="1"/>
        <v>431551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38</v>
      </c>
      <c r="F12" s="22">
        <v>0</v>
      </c>
      <c r="G12" s="23">
        <v>195072</v>
      </c>
      <c r="H12" s="23">
        <v>0</v>
      </c>
      <c r="I12" s="23">
        <v>0</v>
      </c>
      <c r="J12" s="23">
        <v>0</v>
      </c>
      <c r="K12" s="24">
        <v>10110</v>
      </c>
      <c r="L12" s="25" t="s">
        <v>103</v>
      </c>
      <c r="M12" s="26">
        <v>0</v>
      </c>
      <c r="N12" s="26">
        <v>16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16</v>
      </c>
      <c r="V12" s="28">
        <f t="shared" si="1"/>
        <v>205182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38</v>
      </c>
      <c r="F13" s="22">
        <v>0</v>
      </c>
      <c r="G13" s="23">
        <v>269088</v>
      </c>
      <c r="H13" s="23">
        <v>0</v>
      </c>
      <c r="I13" s="23">
        <v>0</v>
      </c>
      <c r="J13" s="23">
        <v>0</v>
      </c>
      <c r="K13" s="24">
        <v>14259</v>
      </c>
      <c r="L13" s="25" t="s">
        <v>103</v>
      </c>
      <c r="M13" s="26">
        <v>0</v>
      </c>
      <c r="N13" s="26">
        <v>19</v>
      </c>
      <c r="O13" s="26">
        <v>3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22</v>
      </c>
      <c r="V13" s="28">
        <f t="shared" si="1"/>
        <v>283347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38</v>
      </c>
      <c r="F14" s="22">
        <v>0</v>
      </c>
      <c r="G14" s="23">
        <v>155448</v>
      </c>
      <c r="H14" s="23">
        <v>0</v>
      </c>
      <c r="I14" s="23">
        <v>0</v>
      </c>
      <c r="J14" s="23">
        <v>0</v>
      </c>
      <c r="K14" s="24">
        <v>7240</v>
      </c>
      <c r="L14" s="25" t="s">
        <v>103</v>
      </c>
      <c r="M14" s="26">
        <v>17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17</v>
      </c>
      <c r="V14" s="28">
        <f t="shared" si="1"/>
        <v>162688</v>
      </c>
    </row>
    <row r="15" spans="1:22" x14ac:dyDescent="0.3">
      <c r="A15" s="19" t="s">
        <v>47</v>
      </c>
      <c r="B15" s="19" t="s">
        <v>48</v>
      </c>
      <c r="C15" s="20" t="s">
        <v>49</v>
      </c>
      <c r="D15" s="20">
        <v>2022</v>
      </c>
      <c r="E15" s="21" t="s">
        <v>38</v>
      </c>
      <c r="F15" s="22">
        <v>125402</v>
      </c>
      <c r="G15" s="23">
        <v>0</v>
      </c>
      <c r="H15" s="23">
        <v>50500</v>
      </c>
      <c r="I15" s="23">
        <v>37841</v>
      </c>
      <c r="J15" s="23">
        <v>0</v>
      </c>
      <c r="K15" s="24">
        <v>7189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220932</v>
      </c>
    </row>
    <row r="16" spans="1:22" x14ac:dyDescent="0.3">
      <c r="A16" s="19" t="s">
        <v>50</v>
      </c>
      <c r="B16" s="19" t="s">
        <v>51</v>
      </c>
      <c r="C16" s="20" t="s">
        <v>52</v>
      </c>
      <c r="D16" s="20">
        <v>2022</v>
      </c>
      <c r="E16" s="21" t="s">
        <v>38</v>
      </c>
      <c r="F16" s="22">
        <v>166775</v>
      </c>
      <c r="G16" s="23">
        <v>0</v>
      </c>
      <c r="H16" s="23">
        <v>50400</v>
      </c>
      <c r="I16" s="23">
        <v>92969</v>
      </c>
      <c r="J16" s="23">
        <v>0</v>
      </c>
      <c r="K16" s="24">
        <v>12281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322425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38</v>
      </c>
      <c r="F17" s="22">
        <v>0</v>
      </c>
      <c r="G17" s="23">
        <v>224640</v>
      </c>
      <c r="H17" s="23">
        <v>0</v>
      </c>
      <c r="I17" s="23">
        <v>0</v>
      </c>
      <c r="J17" s="23">
        <v>0</v>
      </c>
      <c r="K17" s="24">
        <v>11686</v>
      </c>
      <c r="L17" s="25" t="s">
        <v>103</v>
      </c>
      <c r="M17" s="26">
        <v>0</v>
      </c>
      <c r="N17" s="26">
        <v>0</v>
      </c>
      <c r="O17" s="26">
        <v>18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18</v>
      </c>
      <c r="V17" s="28">
        <f t="shared" si="1"/>
        <v>236326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38</v>
      </c>
      <c r="F18" s="22">
        <v>0</v>
      </c>
      <c r="G18" s="23">
        <v>367140</v>
      </c>
      <c r="H18" s="23">
        <v>0</v>
      </c>
      <c r="I18" s="23">
        <v>0</v>
      </c>
      <c r="J18" s="23">
        <v>0</v>
      </c>
      <c r="K18" s="24">
        <v>5980</v>
      </c>
      <c r="L18" s="25" t="s">
        <v>103</v>
      </c>
      <c r="M18" s="26">
        <v>0</v>
      </c>
      <c r="N18" s="26">
        <v>0</v>
      </c>
      <c r="O18" s="26">
        <v>26</v>
      </c>
      <c r="P18" s="26">
        <v>3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29</v>
      </c>
      <c r="V18" s="28">
        <f t="shared" si="1"/>
        <v>373120</v>
      </c>
    </row>
    <row r="19" spans="1:22" x14ac:dyDescent="0.3">
      <c r="A19" s="19" t="s">
        <v>47</v>
      </c>
      <c r="B19" s="19" t="s">
        <v>57</v>
      </c>
      <c r="C19" s="20" t="s">
        <v>58</v>
      </c>
      <c r="D19" s="20">
        <v>2022</v>
      </c>
      <c r="E19" s="21" t="s">
        <v>38</v>
      </c>
      <c r="F19" s="22">
        <v>604568</v>
      </c>
      <c r="G19" s="23">
        <v>0</v>
      </c>
      <c r="H19" s="23">
        <v>131434</v>
      </c>
      <c r="I19" s="23">
        <v>27342</v>
      </c>
      <c r="J19" s="23">
        <v>0</v>
      </c>
      <c r="K19" s="24">
        <v>40178</v>
      </c>
      <c r="L19" s="25" t="s">
        <v>32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803522</v>
      </c>
    </row>
    <row r="20" spans="1:22" x14ac:dyDescent="0.3">
      <c r="A20" s="19" t="s">
        <v>59</v>
      </c>
      <c r="B20" s="19" t="s">
        <v>60</v>
      </c>
      <c r="C20" s="20" t="s">
        <v>61</v>
      </c>
      <c r="D20" s="20">
        <v>2022</v>
      </c>
      <c r="E20" s="21" t="s">
        <v>38</v>
      </c>
      <c r="F20" s="22">
        <v>0</v>
      </c>
      <c r="G20" s="23">
        <v>140652</v>
      </c>
      <c r="H20" s="23">
        <v>54230</v>
      </c>
      <c r="I20" s="23">
        <v>0</v>
      </c>
      <c r="J20" s="23">
        <v>0</v>
      </c>
      <c r="K20" s="24">
        <v>0</v>
      </c>
      <c r="L20" s="25" t="s">
        <v>103</v>
      </c>
      <c r="M20" s="26">
        <v>0</v>
      </c>
      <c r="N20" s="26">
        <v>0</v>
      </c>
      <c r="O20" s="26">
        <v>3</v>
      </c>
      <c r="P20" s="26">
        <v>6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10</v>
      </c>
      <c r="V20" s="28">
        <f t="shared" si="1"/>
        <v>194882</v>
      </c>
    </row>
    <row r="21" spans="1:22" x14ac:dyDescent="0.3">
      <c r="A21" s="19" t="s">
        <v>62</v>
      </c>
      <c r="B21" s="19" t="s">
        <v>63</v>
      </c>
      <c r="C21" s="20" t="s">
        <v>64</v>
      </c>
      <c r="D21" s="20">
        <v>2022</v>
      </c>
      <c r="E21" s="21" t="s">
        <v>38</v>
      </c>
      <c r="F21" s="22">
        <v>189722</v>
      </c>
      <c r="G21" s="23">
        <v>0</v>
      </c>
      <c r="H21" s="23">
        <v>16624</v>
      </c>
      <c r="I21" s="23">
        <v>15492</v>
      </c>
      <c r="J21" s="23">
        <v>0</v>
      </c>
      <c r="K21" s="24">
        <v>12887</v>
      </c>
      <c r="L21" s="25" t="s">
        <v>32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234725</v>
      </c>
    </row>
    <row r="22" spans="1:22" x14ac:dyDescent="0.3">
      <c r="A22" s="19" t="s">
        <v>50</v>
      </c>
      <c r="B22" s="19" t="s">
        <v>65</v>
      </c>
      <c r="C22" s="20" t="s">
        <v>66</v>
      </c>
      <c r="D22" s="20">
        <v>2022</v>
      </c>
      <c r="E22" s="21" t="s">
        <v>38</v>
      </c>
      <c r="F22" s="22">
        <v>293481</v>
      </c>
      <c r="G22" s="23">
        <v>0</v>
      </c>
      <c r="H22" s="23">
        <v>64757</v>
      </c>
      <c r="I22" s="23">
        <v>13273</v>
      </c>
      <c r="J22" s="23">
        <v>0</v>
      </c>
      <c r="K22" s="24">
        <v>20000</v>
      </c>
      <c r="L22" s="25" t="s">
        <v>32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391511</v>
      </c>
    </row>
    <row r="23" spans="1:22" x14ac:dyDescent="0.3">
      <c r="A23" s="19" t="s">
        <v>67</v>
      </c>
      <c r="B23" s="19" t="s">
        <v>68</v>
      </c>
      <c r="C23" s="20" t="s">
        <v>69</v>
      </c>
      <c r="D23" s="20">
        <v>2022</v>
      </c>
      <c r="E23" s="21" t="s">
        <v>38</v>
      </c>
      <c r="F23" s="22">
        <v>241425</v>
      </c>
      <c r="G23" s="23">
        <v>0</v>
      </c>
      <c r="H23" s="23">
        <v>40000</v>
      </c>
      <c r="I23" s="23">
        <v>43940</v>
      </c>
      <c r="J23" s="23">
        <v>0</v>
      </c>
      <c r="K23" s="24">
        <v>19515</v>
      </c>
      <c r="L23" s="25" t="s">
        <v>32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344880</v>
      </c>
    </row>
    <row r="24" spans="1:22" x14ac:dyDescent="0.3">
      <c r="A24" s="19" t="s">
        <v>50</v>
      </c>
      <c r="B24" s="19" t="s">
        <v>70</v>
      </c>
      <c r="C24" s="20" t="s">
        <v>71</v>
      </c>
      <c r="D24" s="20">
        <v>2022</v>
      </c>
      <c r="E24" s="21" t="s">
        <v>38</v>
      </c>
      <c r="F24" s="22">
        <v>185816</v>
      </c>
      <c r="G24" s="23">
        <v>0</v>
      </c>
      <c r="H24" s="23">
        <v>37000</v>
      </c>
      <c r="I24" s="23">
        <v>31857</v>
      </c>
      <c r="J24" s="23">
        <v>0</v>
      </c>
      <c r="K24" s="24">
        <v>13056</v>
      </c>
      <c r="L24" s="25" t="s">
        <v>32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267729</v>
      </c>
    </row>
    <row r="25" spans="1:22" x14ac:dyDescent="0.3">
      <c r="A25" s="19" t="s">
        <v>62</v>
      </c>
      <c r="B25" s="19" t="s">
        <v>72</v>
      </c>
      <c r="C25" s="20" t="s">
        <v>73</v>
      </c>
      <c r="D25" s="20">
        <v>2022</v>
      </c>
      <c r="E25" s="21" t="s">
        <v>38</v>
      </c>
      <c r="F25" s="22">
        <v>132461</v>
      </c>
      <c r="G25" s="23">
        <v>0</v>
      </c>
      <c r="H25" s="23">
        <v>25689</v>
      </c>
      <c r="I25" s="23">
        <v>32984</v>
      </c>
      <c r="J25" s="23">
        <v>0</v>
      </c>
      <c r="K25" s="24">
        <v>10123</v>
      </c>
      <c r="L25" s="25" t="s">
        <v>32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201257</v>
      </c>
    </row>
    <row r="26" spans="1:22" x14ac:dyDescent="0.3">
      <c r="A26" s="19" t="s">
        <v>74</v>
      </c>
      <c r="B26" s="19" t="s">
        <v>75</v>
      </c>
      <c r="C26" s="20" t="s">
        <v>76</v>
      </c>
      <c r="D26" s="20">
        <v>2022</v>
      </c>
      <c r="E26" s="21" t="s">
        <v>38</v>
      </c>
      <c r="F26" s="22">
        <v>0</v>
      </c>
      <c r="G26" s="23">
        <v>152460</v>
      </c>
      <c r="H26" s="23">
        <v>251506</v>
      </c>
      <c r="I26" s="23">
        <v>0</v>
      </c>
      <c r="J26" s="23">
        <v>0</v>
      </c>
      <c r="K26" s="24">
        <v>36691</v>
      </c>
      <c r="L26" s="25" t="s">
        <v>103</v>
      </c>
      <c r="M26" s="26">
        <v>4</v>
      </c>
      <c r="N26" s="26">
        <v>0</v>
      </c>
      <c r="O26" s="26">
        <v>3</v>
      </c>
      <c r="P26" s="26">
        <v>3</v>
      </c>
      <c r="Q26" s="26">
        <v>2</v>
      </c>
      <c r="R26" s="26">
        <v>0</v>
      </c>
      <c r="S26" s="26">
        <v>0</v>
      </c>
      <c r="T26" s="26">
        <v>0</v>
      </c>
      <c r="U26" s="27">
        <f t="shared" si="0"/>
        <v>12</v>
      </c>
      <c r="V26" s="28">
        <f t="shared" si="1"/>
        <v>440657</v>
      </c>
    </row>
    <row r="27" spans="1:22" x14ac:dyDescent="0.3">
      <c r="A27" s="19" t="s">
        <v>77</v>
      </c>
      <c r="B27" s="19" t="s">
        <v>78</v>
      </c>
      <c r="C27" s="20" t="s">
        <v>79</v>
      </c>
      <c r="D27" s="20">
        <v>2022</v>
      </c>
      <c r="E27" s="21" t="s">
        <v>38</v>
      </c>
      <c r="F27" s="22">
        <v>0</v>
      </c>
      <c r="G27" s="23">
        <v>87444</v>
      </c>
      <c r="H27" s="23">
        <v>4020</v>
      </c>
      <c r="I27" s="23">
        <v>0</v>
      </c>
      <c r="J27" s="23">
        <v>0</v>
      </c>
      <c r="K27" s="24">
        <v>0</v>
      </c>
      <c r="L27" s="25" t="s">
        <v>103</v>
      </c>
      <c r="M27" s="26">
        <v>0</v>
      </c>
      <c r="N27" s="26">
        <v>0</v>
      </c>
      <c r="O27" s="26">
        <v>3</v>
      </c>
      <c r="P27" s="26">
        <v>1</v>
      </c>
      <c r="Q27" s="26">
        <v>2</v>
      </c>
      <c r="R27" s="26">
        <v>0</v>
      </c>
      <c r="S27" s="26">
        <v>0</v>
      </c>
      <c r="T27" s="26">
        <v>0</v>
      </c>
      <c r="U27" s="27">
        <f t="shared" si="0"/>
        <v>6</v>
      </c>
      <c r="V27" s="28">
        <f t="shared" si="1"/>
        <v>91464</v>
      </c>
    </row>
    <row r="28" spans="1:22" x14ac:dyDescent="0.3">
      <c r="A28" s="19" t="s">
        <v>80</v>
      </c>
      <c r="B28" s="19" t="s">
        <v>81</v>
      </c>
      <c r="C28" s="20" t="s">
        <v>82</v>
      </c>
      <c r="D28" s="20">
        <v>2022</v>
      </c>
      <c r="E28" s="21" t="s">
        <v>38</v>
      </c>
      <c r="F28" s="22">
        <v>0</v>
      </c>
      <c r="G28" s="23">
        <v>286740</v>
      </c>
      <c r="H28" s="23">
        <v>97400</v>
      </c>
      <c r="I28" s="23">
        <v>0</v>
      </c>
      <c r="J28" s="23">
        <v>0</v>
      </c>
      <c r="K28" s="24">
        <v>10000</v>
      </c>
      <c r="L28" s="25" t="s">
        <v>103</v>
      </c>
      <c r="M28" s="26">
        <v>0</v>
      </c>
      <c r="N28" s="26">
        <v>0</v>
      </c>
      <c r="O28" s="26">
        <v>15</v>
      </c>
      <c r="P28" s="26">
        <v>7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22</v>
      </c>
      <c r="V28" s="28">
        <f t="shared" si="1"/>
        <v>394140</v>
      </c>
    </row>
    <row r="29" spans="1:22" x14ac:dyDescent="0.3">
      <c r="A29" s="19" t="s">
        <v>83</v>
      </c>
      <c r="B29" s="19" t="s">
        <v>84</v>
      </c>
      <c r="C29" s="20" t="s">
        <v>85</v>
      </c>
      <c r="D29" s="20">
        <v>2022</v>
      </c>
      <c r="E29" s="21" t="s">
        <v>86</v>
      </c>
      <c r="F29" s="22">
        <v>0</v>
      </c>
      <c r="G29" s="23">
        <v>0</v>
      </c>
      <c r="H29" s="23">
        <v>140000</v>
      </c>
      <c r="I29" s="23">
        <v>0</v>
      </c>
      <c r="J29" s="23">
        <v>0</v>
      </c>
      <c r="K29" s="24">
        <v>0</v>
      </c>
      <c r="L29" s="25" t="s">
        <v>32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140000</v>
      </c>
    </row>
    <row r="30" spans="1:22" x14ac:dyDescent="0.3">
      <c r="A30" s="19" t="s">
        <v>47</v>
      </c>
      <c r="B30" s="19" t="s">
        <v>87</v>
      </c>
      <c r="C30" s="20" t="s">
        <v>88</v>
      </c>
      <c r="D30" s="20">
        <v>2022</v>
      </c>
      <c r="E30" s="21" t="s">
        <v>38</v>
      </c>
      <c r="F30" s="22">
        <v>0</v>
      </c>
      <c r="G30" s="23">
        <v>0</v>
      </c>
      <c r="H30" s="23">
        <v>161551</v>
      </c>
      <c r="I30" s="23">
        <v>57809</v>
      </c>
      <c r="J30" s="23">
        <v>0</v>
      </c>
      <c r="K30" s="24">
        <v>14543</v>
      </c>
      <c r="L30" s="25" t="s">
        <v>32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233903</v>
      </c>
    </row>
    <row r="31" spans="1:22" x14ac:dyDescent="0.3">
      <c r="A31" s="19" t="s">
        <v>83</v>
      </c>
      <c r="B31" s="19" t="s">
        <v>89</v>
      </c>
      <c r="C31" s="20" t="s">
        <v>90</v>
      </c>
      <c r="D31" s="20">
        <v>2022</v>
      </c>
      <c r="E31" s="21" t="s">
        <v>38</v>
      </c>
      <c r="F31" s="22">
        <v>0</v>
      </c>
      <c r="G31" s="23">
        <v>0</v>
      </c>
      <c r="H31" s="23">
        <v>255035</v>
      </c>
      <c r="I31" s="23">
        <v>56118</v>
      </c>
      <c r="J31" s="23">
        <v>0</v>
      </c>
      <c r="K31" s="24">
        <v>26628</v>
      </c>
      <c r="L31" s="25" t="s">
        <v>32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337781</v>
      </c>
    </row>
    <row r="32" spans="1:22" x14ac:dyDescent="0.3">
      <c r="A32" s="19" t="s">
        <v>91</v>
      </c>
      <c r="B32" s="19" t="s">
        <v>92</v>
      </c>
      <c r="C32" s="20" t="s">
        <v>93</v>
      </c>
      <c r="D32" s="20">
        <v>2022</v>
      </c>
      <c r="E32" s="21" t="s">
        <v>38</v>
      </c>
      <c r="F32" s="22">
        <v>0</v>
      </c>
      <c r="G32" s="23">
        <v>124800</v>
      </c>
      <c r="H32" s="23">
        <v>30888</v>
      </c>
      <c r="I32" s="23">
        <v>0</v>
      </c>
      <c r="J32" s="23">
        <v>0</v>
      </c>
      <c r="K32" s="24">
        <v>9369</v>
      </c>
      <c r="L32" s="25" t="s">
        <v>103</v>
      </c>
      <c r="M32" s="26">
        <v>0</v>
      </c>
      <c r="N32" s="26">
        <v>0</v>
      </c>
      <c r="O32" s="26">
        <v>10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10</v>
      </c>
      <c r="V32" s="28">
        <f t="shared" si="1"/>
        <v>165057</v>
      </c>
    </row>
    <row r="33" spans="1:22" x14ac:dyDescent="0.3">
      <c r="A33" s="19" t="s">
        <v>83</v>
      </c>
      <c r="B33" s="19" t="s">
        <v>94</v>
      </c>
      <c r="C33" s="20" t="s">
        <v>95</v>
      </c>
      <c r="D33" s="20">
        <v>2022</v>
      </c>
      <c r="E33" s="21" t="s">
        <v>38</v>
      </c>
      <c r="F33" s="22">
        <v>0</v>
      </c>
      <c r="G33" s="23">
        <v>386880</v>
      </c>
      <c r="H33" s="23">
        <v>122244</v>
      </c>
      <c r="I33" s="23">
        <v>0</v>
      </c>
      <c r="J33" s="23">
        <v>0</v>
      </c>
      <c r="K33" s="24">
        <v>44142</v>
      </c>
      <c r="L33" s="25" t="s">
        <v>103</v>
      </c>
      <c r="M33" s="26">
        <v>0</v>
      </c>
      <c r="N33" s="26">
        <v>0</v>
      </c>
      <c r="O33" s="26">
        <v>31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31</v>
      </c>
      <c r="V33" s="28">
        <f t="shared" si="1"/>
        <v>553266</v>
      </c>
    </row>
    <row r="34" spans="1:22" x14ac:dyDescent="0.3">
      <c r="A34" s="19" t="s">
        <v>83</v>
      </c>
      <c r="B34" s="19" t="s">
        <v>96</v>
      </c>
      <c r="C34" s="20" t="s">
        <v>97</v>
      </c>
      <c r="D34" s="20">
        <v>2022</v>
      </c>
      <c r="E34" s="21" t="s">
        <v>86</v>
      </c>
      <c r="F34" s="22">
        <v>0</v>
      </c>
      <c r="G34" s="23">
        <v>0</v>
      </c>
      <c r="H34" s="23">
        <v>180000</v>
      </c>
      <c r="I34" s="23">
        <v>0</v>
      </c>
      <c r="J34" s="23">
        <v>0</v>
      </c>
      <c r="K34" s="24">
        <v>0</v>
      </c>
      <c r="L34" s="25" t="s">
        <v>32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180000</v>
      </c>
    </row>
    <row r="35" spans="1:22" x14ac:dyDescent="0.3">
      <c r="A35" s="19" t="s">
        <v>98</v>
      </c>
      <c r="B35" s="19" t="s">
        <v>99</v>
      </c>
      <c r="C35" s="20" t="s">
        <v>100</v>
      </c>
      <c r="D35" s="20">
        <v>2022</v>
      </c>
      <c r="E35" s="21" t="s">
        <v>38</v>
      </c>
      <c r="F35" s="22">
        <v>0</v>
      </c>
      <c r="G35" s="23">
        <v>287040</v>
      </c>
      <c r="H35" s="23">
        <v>118248</v>
      </c>
      <c r="I35" s="23">
        <v>0</v>
      </c>
      <c r="J35" s="23">
        <v>0</v>
      </c>
      <c r="K35" s="24">
        <v>0</v>
      </c>
      <c r="L35" s="25" t="s">
        <v>103</v>
      </c>
      <c r="M35" s="26">
        <v>0</v>
      </c>
      <c r="N35" s="26">
        <v>0</v>
      </c>
      <c r="O35" s="26">
        <v>23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23</v>
      </c>
      <c r="V35" s="28">
        <f t="shared" si="1"/>
        <v>405288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</sheetData>
  <autoFilter ref="A8:V8" xr:uid="{3107C75B-9E7A-4522-A0FF-B6C279605BAE}"/>
  <conditionalFormatting sqref="V9:V45">
    <cfRule type="cellIs" dxfId="3" priority="4" operator="lessThan">
      <formula>0</formula>
    </cfRule>
  </conditionalFormatting>
  <conditionalFormatting sqref="V9:V45">
    <cfRule type="expression" dxfId="2" priority="2">
      <formula>#REF!&lt;0</formula>
    </cfRule>
  </conditionalFormatting>
  <conditionalFormatting sqref="D9:D45">
    <cfRule type="expression" dxfId="1" priority="1">
      <formula>OR($D9&gt;2022,AND($D9&lt;2022,$D9&lt;&gt;""))</formula>
    </cfRule>
  </conditionalFormatting>
  <conditionalFormatting sqref="C9:C45">
    <cfRule type="expression" dxfId="0" priority="5">
      <formula>(#REF!&gt;1)</formula>
    </cfRule>
  </conditionalFormatting>
  <dataValidations count="3">
    <dataValidation type="list" allowBlank="1" showInputMessage="1" showErrorMessage="1" sqref="L9:L45" xr:uid="{2C674C54-ED75-4546-90FF-926E4845AF9B}">
      <formula1>"N/A, FMR, Actual Rent"</formula1>
    </dataValidation>
    <dataValidation type="list" allowBlank="1" showInputMessage="1" showErrorMessage="1" sqref="E9:E45" xr:uid="{F3D8E025-AB03-4250-B567-944D7D1FF98F}">
      <formula1>"PH, TH, Joint TH &amp; PH-RRH, HMIS, SSO, TRA, PRA, SRA, S+C/SRO"</formula1>
    </dataValidation>
    <dataValidation allowBlank="1" showErrorMessage="1" sqref="A8:V8" xr:uid="{1201C32E-5DDF-42F5-9CCC-6DEA9B59FFD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2021-03-06T21:43:10Z</dcterms:created>
  <dcterms:modified xsi:type="dcterms:W3CDTF">2021-05-20T14:00:27Z</dcterms:modified>
</cp:coreProperties>
</file>